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diagrams/data3.xml" ContentType="application/vnd.openxmlformats-officedocument.drawingml.diagramData+xml"/>
  <Override PartName="/xl/diagrams/layout3.xml" ContentType="application/vnd.openxmlformats-officedocument.drawingml.diagramLayout+xml"/>
  <Override PartName="/xl/diagrams/quickStyle3.xml" ContentType="application/vnd.openxmlformats-officedocument.drawingml.diagramStyle+xml"/>
  <Override PartName="/xl/diagrams/colors3.xml" ContentType="application/vnd.openxmlformats-officedocument.drawingml.diagramColors+xml"/>
  <Override PartName="/xl/diagrams/drawing3.xml" ContentType="application/vnd.ms-office.drawingml.diagramDrawing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64" windowWidth="10824" windowHeight="7692" tabRatio="697" activeTab="1"/>
  </bookViews>
  <sheets>
    <sheet name="completeness_report_v1.0" sheetId="2" r:id="rId1"/>
    <sheet name="dbg2olc_runs" sheetId="1" r:id="rId2"/>
    <sheet name="alternative runs" sheetId="3" r:id="rId3"/>
    <sheet name="missing KOG scf IDs" sheetId="5" r:id="rId4"/>
    <sheet name="CEGMAv1.0-scaffolds.txt" sheetId="4" r:id="rId5"/>
    <sheet name="Sheet2" sheetId="7" r:id="rId6"/>
    <sheet name="CEGMAcompare" sheetId="8" r:id="rId7"/>
    <sheet name="CEGMAscf-input" sheetId="9" r:id="rId8"/>
    <sheet name="Sheet4" sheetId="10" r:id="rId9"/>
  </sheets>
  <definedNames>
    <definedName name="_xlnm._FilterDatabase" localSheetId="7" hidden="1">'CEGMAscf-input'!$A$1:$F$1</definedName>
    <definedName name="_xlnm._FilterDatabase" localSheetId="4" hidden="1">'CEGMAv1.0-scaffolds.txt'!$A$6:$L$345</definedName>
    <definedName name="_xlnm._FilterDatabase" localSheetId="5" hidden="1">Sheet2!$E$2:$F$2</definedName>
    <definedName name="input1000">'CEGMAscf-input'!$B$2:$C$335</definedName>
    <definedName name="input500">'CEGMAscf-input'!$E$2:$F$339</definedName>
    <definedName name="len">CEGMAcompare!$A$4:$B$342</definedName>
    <definedName name="output1000">'missing KOG scf IDs'!$B$2:$B$60</definedName>
    <definedName name="output1000a">'missing KOG scf IDs'!$C$2:$C$336</definedName>
    <definedName name="output1000b">'missing KOG scf IDs'!$D$2:$D$47</definedName>
    <definedName name="output1000c">'missing KOG scf IDs'!$E$2:$E$48</definedName>
    <definedName name="output1000g">'missing KOG scf IDs'!$I$2:$I$44</definedName>
    <definedName name="output1000h">'missing KOG scf IDs'!$J$2:$J$53</definedName>
    <definedName name="output500">'missing KOG scf IDs'!$K$2:$K$50</definedName>
  </definedNames>
  <calcPr calcId="145621"/>
</workbook>
</file>

<file path=xl/calcChain.xml><?xml version="1.0" encoding="utf-8"?>
<calcChain xmlns="http://schemas.openxmlformats.org/spreadsheetml/2006/main">
  <c r="AB31" i="1" l="1"/>
  <c r="X31" i="1"/>
  <c r="W31" i="1"/>
  <c r="U31" i="1"/>
  <c r="Q31" i="1"/>
  <c r="N31" i="1"/>
  <c r="L31" i="1"/>
  <c r="J31" i="1"/>
  <c r="R31" i="1"/>
  <c r="AE1" i="8" l="1"/>
  <c r="AD1" i="8"/>
  <c r="L30" i="1"/>
  <c r="J30" i="1"/>
  <c r="AB30" i="1"/>
  <c r="X30" i="1"/>
  <c r="W30" i="1"/>
  <c r="U30" i="1"/>
  <c r="R30" i="1"/>
  <c r="Q30" i="1"/>
  <c r="N30" i="1"/>
  <c r="X29" i="1"/>
  <c r="X28" i="1"/>
  <c r="X27" i="1"/>
  <c r="X19" i="1"/>
  <c r="X18" i="1"/>
  <c r="W29" i="1"/>
  <c r="W28" i="1"/>
  <c r="W27" i="1"/>
  <c r="W19" i="1"/>
  <c r="W18" i="1"/>
  <c r="L29" i="1"/>
  <c r="L28" i="1"/>
  <c r="L27" i="1"/>
  <c r="L24" i="1"/>
  <c r="L23" i="1"/>
  <c r="L22" i="1"/>
  <c r="L21" i="1"/>
  <c r="L20" i="1"/>
  <c r="L19" i="1"/>
  <c r="L18" i="1"/>
  <c r="L17" i="1"/>
  <c r="U29" i="1"/>
  <c r="U28" i="1"/>
  <c r="U27" i="1"/>
  <c r="U20" i="1"/>
  <c r="U19" i="1"/>
  <c r="U18" i="1"/>
  <c r="J29" i="1"/>
  <c r="N29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5" i="1"/>
  <c r="Q29" i="1"/>
  <c r="Q28" i="1"/>
  <c r="AB28" i="1"/>
  <c r="AB27" i="1"/>
  <c r="AB24" i="1"/>
  <c r="AB23" i="1"/>
  <c r="AB22" i="1"/>
  <c r="AB21" i="1"/>
  <c r="AB19" i="1"/>
  <c r="AB18" i="1"/>
  <c r="AB17" i="1"/>
  <c r="AB16" i="1"/>
  <c r="AB29" i="1"/>
  <c r="J19" i="1"/>
  <c r="Y1" i="8" l="1"/>
  <c r="AC1" i="8"/>
  <c r="AB1" i="8"/>
  <c r="AA1" i="8"/>
  <c r="Z1" i="8"/>
  <c r="AE103" i="8"/>
  <c r="AD103" i="8"/>
  <c r="AC103" i="8"/>
  <c r="AB103" i="8"/>
  <c r="AA103" i="8"/>
  <c r="Z103" i="8"/>
  <c r="Y103" i="8"/>
  <c r="AE102" i="8"/>
  <c r="AD102" i="8"/>
  <c r="AC102" i="8"/>
  <c r="AB102" i="8"/>
  <c r="AA102" i="8"/>
  <c r="Z102" i="8"/>
  <c r="Y102" i="8"/>
  <c r="AE101" i="8"/>
  <c r="AD101" i="8"/>
  <c r="AC101" i="8"/>
  <c r="AB101" i="8"/>
  <c r="AA101" i="8"/>
  <c r="Z101" i="8"/>
  <c r="Y101" i="8"/>
  <c r="AE100" i="8"/>
  <c r="AD100" i="8"/>
  <c r="AC100" i="8"/>
  <c r="AB100" i="8"/>
  <c r="AA100" i="8"/>
  <c r="Z100" i="8"/>
  <c r="Y100" i="8"/>
  <c r="AE99" i="8"/>
  <c r="AD99" i="8"/>
  <c r="AC99" i="8"/>
  <c r="AB99" i="8"/>
  <c r="AA99" i="8"/>
  <c r="Z99" i="8"/>
  <c r="Y99" i="8"/>
  <c r="AE98" i="8"/>
  <c r="AD98" i="8"/>
  <c r="AC98" i="8"/>
  <c r="AB98" i="8"/>
  <c r="AA98" i="8"/>
  <c r="Z98" i="8"/>
  <c r="Y98" i="8"/>
  <c r="AE97" i="8"/>
  <c r="AD97" i="8"/>
  <c r="AC97" i="8"/>
  <c r="AB97" i="8"/>
  <c r="AA97" i="8"/>
  <c r="Z97" i="8"/>
  <c r="Y97" i="8"/>
  <c r="AE96" i="8"/>
  <c r="AD96" i="8"/>
  <c r="AC96" i="8"/>
  <c r="AB96" i="8"/>
  <c r="AA96" i="8"/>
  <c r="Z96" i="8"/>
  <c r="Y96" i="8"/>
  <c r="AE95" i="8"/>
  <c r="AD95" i="8"/>
  <c r="AC95" i="8"/>
  <c r="AB95" i="8"/>
  <c r="AA95" i="8"/>
  <c r="Z95" i="8"/>
  <c r="Y95" i="8"/>
  <c r="AE94" i="8"/>
  <c r="AD94" i="8"/>
  <c r="AC94" i="8"/>
  <c r="AB94" i="8"/>
  <c r="AA94" i="8"/>
  <c r="Z94" i="8"/>
  <c r="Y94" i="8"/>
  <c r="AE93" i="8"/>
  <c r="AD93" i="8"/>
  <c r="AC93" i="8"/>
  <c r="AB93" i="8"/>
  <c r="AA93" i="8"/>
  <c r="Z93" i="8"/>
  <c r="Y93" i="8"/>
  <c r="AE92" i="8"/>
  <c r="AD92" i="8"/>
  <c r="AC92" i="8"/>
  <c r="AB92" i="8"/>
  <c r="AA92" i="8"/>
  <c r="Z92" i="8"/>
  <c r="Y92" i="8"/>
  <c r="AE91" i="8"/>
  <c r="AD91" i="8"/>
  <c r="AC91" i="8"/>
  <c r="AB91" i="8"/>
  <c r="AA91" i="8"/>
  <c r="Z91" i="8"/>
  <c r="Y91" i="8"/>
  <c r="AE90" i="8"/>
  <c r="AD90" i="8"/>
  <c r="AC90" i="8"/>
  <c r="AB90" i="8"/>
  <c r="AA90" i="8"/>
  <c r="Z90" i="8"/>
  <c r="Y90" i="8"/>
  <c r="AE89" i="8"/>
  <c r="AD89" i="8"/>
  <c r="AC89" i="8"/>
  <c r="AB89" i="8"/>
  <c r="AA89" i="8"/>
  <c r="Z89" i="8"/>
  <c r="Y89" i="8"/>
  <c r="AE88" i="8"/>
  <c r="AD88" i="8"/>
  <c r="AC88" i="8"/>
  <c r="AB88" i="8"/>
  <c r="AA88" i="8"/>
  <c r="Z88" i="8"/>
  <c r="Y88" i="8"/>
  <c r="AE87" i="8"/>
  <c r="AD87" i="8"/>
  <c r="AC87" i="8"/>
  <c r="AB87" i="8"/>
  <c r="AA87" i="8"/>
  <c r="Z87" i="8"/>
  <c r="Y87" i="8"/>
  <c r="AE86" i="8"/>
  <c r="AD86" i="8"/>
  <c r="AC86" i="8"/>
  <c r="AB86" i="8"/>
  <c r="AA86" i="8"/>
  <c r="Z86" i="8"/>
  <c r="Y86" i="8"/>
  <c r="AE85" i="8"/>
  <c r="AD85" i="8"/>
  <c r="AC85" i="8"/>
  <c r="AB85" i="8"/>
  <c r="AA85" i="8"/>
  <c r="Z85" i="8"/>
  <c r="Y85" i="8"/>
  <c r="AE84" i="8"/>
  <c r="AD84" i="8"/>
  <c r="AC84" i="8"/>
  <c r="AB84" i="8"/>
  <c r="AA84" i="8"/>
  <c r="Z84" i="8"/>
  <c r="Y84" i="8"/>
  <c r="AE83" i="8"/>
  <c r="AD83" i="8"/>
  <c r="AC83" i="8"/>
  <c r="AB83" i="8"/>
  <c r="AA83" i="8"/>
  <c r="Z83" i="8"/>
  <c r="Y83" i="8"/>
  <c r="AE82" i="8"/>
  <c r="AD82" i="8"/>
  <c r="AC82" i="8"/>
  <c r="AB82" i="8"/>
  <c r="AA82" i="8"/>
  <c r="Z82" i="8"/>
  <c r="Y82" i="8"/>
  <c r="AE81" i="8"/>
  <c r="AD81" i="8"/>
  <c r="AC81" i="8"/>
  <c r="AB81" i="8"/>
  <c r="AA81" i="8"/>
  <c r="Z81" i="8"/>
  <c r="Y81" i="8"/>
  <c r="AE80" i="8"/>
  <c r="AD80" i="8"/>
  <c r="AC80" i="8"/>
  <c r="AB80" i="8"/>
  <c r="AA80" i="8"/>
  <c r="Z80" i="8"/>
  <c r="Y80" i="8"/>
  <c r="AE79" i="8"/>
  <c r="AD79" i="8"/>
  <c r="AC79" i="8"/>
  <c r="AB79" i="8"/>
  <c r="AA79" i="8"/>
  <c r="Z79" i="8"/>
  <c r="Y79" i="8"/>
  <c r="AE78" i="8"/>
  <c r="AD78" i="8"/>
  <c r="AC78" i="8"/>
  <c r="AB78" i="8"/>
  <c r="AA78" i="8"/>
  <c r="Z78" i="8"/>
  <c r="Y78" i="8"/>
  <c r="AE77" i="8"/>
  <c r="AD77" i="8"/>
  <c r="AC77" i="8"/>
  <c r="AB77" i="8"/>
  <c r="AA77" i="8"/>
  <c r="Z77" i="8"/>
  <c r="Y77" i="8"/>
  <c r="AE76" i="8"/>
  <c r="AD76" i="8"/>
  <c r="AC76" i="8"/>
  <c r="AB76" i="8"/>
  <c r="AA76" i="8"/>
  <c r="Z76" i="8"/>
  <c r="Y76" i="8"/>
  <c r="AE75" i="8"/>
  <c r="AD75" i="8"/>
  <c r="AC75" i="8"/>
  <c r="AB75" i="8"/>
  <c r="AA75" i="8"/>
  <c r="Z75" i="8"/>
  <c r="Y75" i="8"/>
  <c r="AE74" i="8"/>
  <c r="AD74" i="8"/>
  <c r="AC74" i="8"/>
  <c r="AB74" i="8"/>
  <c r="AA74" i="8"/>
  <c r="Z74" i="8"/>
  <c r="Y74" i="8"/>
  <c r="AE73" i="8"/>
  <c r="AD73" i="8"/>
  <c r="AC73" i="8"/>
  <c r="AB73" i="8"/>
  <c r="AA73" i="8"/>
  <c r="Z73" i="8"/>
  <c r="Y73" i="8"/>
  <c r="AE72" i="8"/>
  <c r="AD72" i="8"/>
  <c r="AC72" i="8"/>
  <c r="AB72" i="8"/>
  <c r="AA72" i="8"/>
  <c r="Z72" i="8"/>
  <c r="Y72" i="8"/>
  <c r="AE71" i="8"/>
  <c r="AD71" i="8"/>
  <c r="AC71" i="8"/>
  <c r="AB71" i="8"/>
  <c r="AA71" i="8"/>
  <c r="Z71" i="8"/>
  <c r="Y71" i="8"/>
  <c r="AE70" i="8"/>
  <c r="AD70" i="8"/>
  <c r="AC70" i="8"/>
  <c r="AB70" i="8"/>
  <c r="AA70" i="8"/>
  <c r="Z70" i="8"/>
  <c r="Y70" i="8"/>
  <c r="AE69" i="8"/>
  <c r="AD69" i="8"/>
  <c r="AC69" i="8"/>
  <c r="AB69" i="8"/>
  <c r="AA69" i="8"/>
  <c r="Z69" i="8"/>
  <c r="Y69" i="8"/>
  <c r="AE68" i="8"/>
  <c r="AD68" i="8"/>
  <c r="AC68" i="8"/>
  <c r="AB68" i="8"/>
  <c r="AA68" i="8"/>
  <c r="Z68" i="8"/>
  <c r="Y68" i="8"/>
  <c r="AE67" i="8"/>
  <c r="AD67" i="8"/>
  <c r="AC67" i="8"/>
  <c r="AB67" i="8"/>
  <c r="AA67" i="8"/>
  <c r="Z67" i="8"/>
  <c r="Y67" i="8"/>
  <c r="AE66" i="8"/>
  <c r="AD66" i="8"/>
  <c r="AC66" i="8"/>
  <c r="AB66" i="8"/>
  <c r="AA66" i="8"/>
  <c r="Z66" i="8"/>
  <c r="Y66" i="8"/>
  <c r="AE65" i="8"/>
  <c r="AD65" i="8"/>
  <c r="AC65" i="8"/>
  <c r="AB65" i="8"/>
  <c r="AA65" i="8"/>
  <c r="Z65" i="8"/>
  <c r="Y65" i="8"/>
  <c r="AE64" i="8"/>
  <c r="AD64" i="8"/>
  <c r="AC64" i="8"/>
  <c r="AB64" i="8"/>
  <c r="AA64" i="8"/>
  <c r="Z64" i="8"/>
  <c r="Y64" i="8"/>
  <c r="AE63" i="8"/>
  <c r="AD63" i="8"/>
  <c r="AC63" i="8"/>
  <c r="AB63" i="8"/>
  <c r="AA63" i="8"/>
  <c r="Z63" i="8"/>
  <c r="Y63" i="8"/>
  <c r="AE62" i="8"/>
  <c r="AD62" i="8"/>
  <c r="AC62" i="8"/>
  <c r="AB62" i="8"/>
  <c r="AA62" i="8"/>
  <c r="Z62" i="8"/>
  <c r="Y62" i="8"/>
  <c r="AE61" i="8"/>
  <c r="AD61" i="8"/>
  <c r="AC61" i="8"/>
  <c r="AB61" i="8"/>
  <c r="AA61" i="8"/>
  <c r="Z61" i="8"/>
  <c r="Y61" i="8"/>
  <c r="AE60" i="8"/>
  <c r="AD60" i="8"/>
  <c r="AC60" i="8"/>
  <c r="AB60" i="8"/>
  <c r="AA60" i="8"/>
  <c r="Z60" i="8"/>
  <c r="Y60" i="8"/>
  <c r="AE59" i="8"/>
  <c r="AD59" i="8"/>
  <c r="AC59" i="8"/>
  <c r="AB59" i="8"/>
  <c r="AA59" i="8"/>
  <c r="Z59" i="8"/>
  <c r="Y59" i="8"/>
  <c r="AE58" i="8"/>
  <c r="AD58" i="8"/>
  <c r="AC58" i="8"/>
  <c r="AB58" i="8"/>
  <c r="AA58" i="8"/>
  <c r="Z58" i="8"/>
  <c r="Y58" i="8"/>
  <c r="AE57" i="8"/>
  <c r="AD57" i="8"/>
  <c r="AC57" i="8"/>
  <c r="AB57" i="8"/>
  <c r="AA57" i="8"/>
  <c r="Z57" i="8"/>
  <c r="Y57" i="8"/>
  <c r="AE56" i="8"/>
  <c r="AD56" i="8"/>
  <c r="AC56" i="8"/>
  <c r="AB56" i="8"/>
  <c r="AA56" i="8"/>
  <c r="Z56" i="8"/>
  <c r="Y56" i="8"/>
  <c r="AE55" i="8"/>
  <c r="AD55" i="8"/>
  <c r="AC55" i="8"/>
  <c r="AB55" i="8"/>
  <c r="AA55" i="8"/>
  <c r="Z55" i="8"/>
  <c r="Y55" i="8"/>
  <c r="AE54" i="8"/>
  <c r="AD54" i="8"/>
  <c r="AC54" i="8"/>
  <c r="AB54" i="8"/>
  <c r="AA54" i="8"/>
  <c r="Z54" i="8"/>
  <c r="Y54" i="8"/>
  <c r="AE53" i="8"/>
  <c r="AD53" i="8"/>
  <c r="AC53" i="8"/>
  <c r="AB53" i="8"/>
  <c r="AA53" i="8"/>
  <c r="Z53" i="8"/>
  <c r="Y53" i="8"/>
  <c r="AE52" i="8"/>
  <c r="AD52" i="8"/>
  <c r="AC52" i="8"/>
  <c r="AB52" i="8"/>
  <c r="AA52" i="8"/>
  <c r="Z52" i="8"/>
  <c r="Y52" i="8"/>
  <c r="AE51" i="8"/>
  <c r="AD51" i="8"/>
  <c r="AC51" i="8"/>
  <c r="AB51" i="8"/>
  <c r="AA51" i="8"/>
  <c r="Z51" i="8"/>
  <c r="Y51" i="8"/>
  <c r="AE50" i="8"/>
  <c r="AD50" i="8"/>
  <c r="AC50" i="8"/>
  <c r="AB50" i="8"/>
  <c r="AA50" i="8"/>
  <c r="Z50" i="8"/>
  <c r="Y50" i="8"/>
  <c r="AE49" i="8"/>
  <c r="AD49" i="8"/>
  <c r="AC49" i="8"/>
  <c r="AB49" i="8"/>
  <c r="AA49" i="8"/>
  <c r="Z49" i="8"/>
  <c r="Y49" i="8"/>
  <c r="AE48" i="8"/>
  <c r="AD48" i="8"/>
  <c r="AC48" i="8"/>
  <c r="AB48" i="8"/>
  <c r="AA48" i="8"/>
  <c r="Z48" i="8"/>
  <c r="Y48" i="8"/>
  <c r="AE47" i="8"/>
  <c r="AD47" i="8"/>
  <c r="AC47" i="8"/>
  <c r="AB47" i="8"/>
  <c r="AA47" i="8"/>
  <c r="Z47" i="8"/>
  <c r="Y47" i="8"/>
  <c r="AE46" i="8"/>
  <c r="AD46" i="8"/>
  <c r="AC46" i="8"/>
  <c r="AB46" i="8"/>
  <c r="AA46" i="8"/>
  <c r="Z46" i="8"/>
  <c r="Y46" i="8"/>
  <c r="AE45" i="8"/>
  <c r="AD45" i="8"/>
  <c r="AC45" i="8"/>
  <c r="AB45" i="8"/>
  <c r="AA45" i="8"/>
  <c r="Z45" i="8"/>
  <c r="Y45" i="8"/>
  <c r="AE44" i="8"/>
  <c r="AD44" i="8"/>
  <c r="AC44" i="8"/>
  <c r="AB44" i="8"/>
  <c r="AA44" i="8"/>
  <c r="Z44" i="8"/>
  <c r="Y44" i="8"/>
  <c r="AE43" i="8"/>
  <c r="AD43" i="8"/>
  <c r="AC43" i="8"/>
  <c r="AB43" i="8"/>
  <c r="AA43" i="8"/>
  <c r="Z43" i="8"/>
  <c r="Y43" i="8"/>
  <c r="AE42" i="8"/>
  <c r="AD42" i="8"/>
  <c r="AC42" i="8"/>
  <c r="AB42" i="8"/>
  <c r="AA42" i="8"/>
  <c r="Z42" i="8"/>
  <c r="Y42" i="8"/>
  <c r="AE41" i="8"/>
  <c r="AD41" i="8"/>
  <c r="AC41" i="8"/>
  <c r="AB41" i="8"/>
  <c r="AA41" i="8"/>
  <c r="Z41" i="8"/>
  <c r="Y41" i="8"/>
  <c r="AE40" i="8"/>
  <c r="AD40" i="8"/>
  <c r="AC40" i="8"/>
  <c r="AB40" i="8"/>
  <c r="AA40" i="8"/>
  <c r="Z40" i="8"/>
  <c r="Y40" i="8"/>
  <c r="AE39" i="8"/>
  <c r="AD39" i="8"/>
  <c r="AC39" i="8"/>
  <c r="AB39" i="8"/>
  <c r="AA39" i="8"/>
  <c r="Z39" i="8"/>
  <c r="Y39" i="8"/>
  <c r="AE38" i="8"/>
  <c r="AD38" i="8"/>
  <c r="AC38" i="8"/>
  <c r="AB38" i="8"/>
  <c r="AA38" i="8"/>
  <c r="Z38" i="8"/>
  <c r="Y38" i="8"/>
  <c r="AE37" i="8"/>
  <c r="AD37" i="8"/>
  <c r="AC37" i="8"/>
  <c r="AB37" i="8"/>
  <c r="AA37" i="8"/>
  <c r="Z37" i="8"/>
  <c r="Y37" i="8"/>
  <c r="AE36" i="8"/>
  <c r="AD36" i="8"/>
  <c r="AC36" i="8"/>
  <c r="AB36" i="8"/>
  <c r="AA36" i="8"/>
  <c r="Z36" i="8"/>
  <c r="Y36" i="8"/>
  <c r="AE35" i="8"/>
  <c r="AD35" i="8"/>
  <c r="AC35" i="8"/>
  <c r="AB35" i="8"/>
  <c r="AA35" i="8"/>
  <c r="Z35" i="8"/>
  <c r="Y35" i="8"/>
  <c r="AE34" i="8"/>
  <c r="AD34" i="8"/>
  <c r="AC34" i="8"/>
  <c r="AB34" i="8"/>
  <c r="AA34" i="8"/>
  <c r="Z34" i="8"/>
  <c r="Y34" i="8"/>
  <c r="AE33" i="8"/>
  <c r="AD33" i="8"/>
  <c r="AC33" i="8"/>
  <c r="AB33" i="8"/>
  <c r="AA33" i="8"/>
  <c r="Z33" i="8"/>
  <c r="Y33" i="8"/>
  <c r="AE32" i="8"/>
  <c r="AD32" i="8"/>
  <c r="AC32" i="8"/>
  <c r="AB32" i="8"/>
  <c r="AA32" i="8"/>
  <c r="Z32" i="8"/>
  <c r="Y32" i="8"/>
  <c r="AE31" i="8"/>
  <c r="AD31" i="8"/>
  <c r="AC31" i="8"/>
  <c r="AB31" i="8"/>
  <c r="AA31" i="8"/>
  <c r="Z31" i="8"/>
  <c r="Y31" i="8"/>
  <c r="AE30" i="8"/>
  <c r="AD30" i="8"/>
  <c r="AC30" i="8"/>
  <c r="AB30" i="8"/>
  <c r="AA30" i="8"/>
  <c r="Z30" i="8"/>
  <c r="Y30" i="8"/>
  <c r="AE29" i="8"/>
  <c r="AD29" i="8"/>
  <c r="AC29" i="8"/>
  <c r="AB29" i="8"/>
  <c r="AA29" i="8"/>
  <c r="Z29" i="8"/>
  <c r="Y29" i="8"/>
  <c r="AE28" i="8"/>
  <c r="AD28" i="8"/>
  <c r="AC28" i="8"/>
  <c r="AB28" i="8"/>
  <c r="AA28" i="8"/>
  <c r="Z28" i="8"/>
  <c r="Y28" i="8"/>
  <c r="AE27" i="8"/>
  <c r="AD27" i="8"/>
  <c r="AC27" i="8"/>
  <c r="AB27" i="8"/>
  <c r="AA27" i="8"/>
  <c r="Z27" i="8"/>
  <c r="Y27" i="8"/>
  <c r="AE26" i="8"/>
  <c r="AD26" i="8"/>
  <c r="AC26" i="8"/>
  <c r="AB26" i="8"/>
  <c r="AA26" i="8"/>
  <c r="Z26" i="8"/>
  <c r="Y26" i="8"/>
  <c r="AE25" i="8"/>
  <c r="AD25" i="8"/>
  <c r="AC25" i="8"/>
  <c r="AB25" i="8"/>
  <c r="AA25" i="8"/>
  <c r="Z25" i="8"/>
  <c r="Y25" i="8"/>
  <c r="AE24" i="8"/>
  <c r="AD24" i="8"/>
  <c r="AC24" i="8"/>
  <c r="AB24" i="8"/>
  <c r="AA24" i="8"/>
  <c r="Z24" i="8"/>
  <c r="Y24" i="8"/>
  <c r="AE23" i="8"/>
  <c r="AD23" i="8"/>
  <c r="AC23" i="8"/>
  <c r="AB23" i="8"/>
  <c r="AA23" i="8"/>
  <c r="Z23" i="8"/>
  <c r="Y23" i="8"/>
  <c r="AE22" i="8"/>
  <c r="AD22" i="8"/>
  <c r="AC22" i="8"/>
  <c r="AB22" i="8"/>
  <c r="AA22" i="8"/>
  <c r="Z22" i="8"/>
  <c r="Y22" i="8"/>
  <c r="AE21" i="8"/>
  <c r="AD21" i="8"/>
  <c r="AC21" i="8"/>
  <c r="AB21" i="8"/>
  <c r="AA21" i="8"/>
  <c r="Z21" i="8"/>
  <c r="Y21" i="8"/>
  <c r="AE20" i="8"/>
  <c r="AD20" i="8"/>
  <c r="AC20" i="8"/>
  <c r="AB20" i="8"/>
  <c r="AA20" i="8"/>
  <c r="Z20" i="8"/>
  <c r="Y20" i="8"/>
  <c r="AE19" i="8"/>
  <c r="AD19" i="8"/>
  <c r="AC19" i="8"/>
  <c r="AB19" i="8"/>
  <c r="AA19" i="8"/>
  <c r="Z19" i="8"/>
  <c r="Y19" i="8"/>
  <c r="AE18" i="8"/>
  <c r="AD18" i="8"/>
  <c r="AC18" i="8"/>
  <c r="AB18" i="8"/>
  <c r="AA18" i="8"/>
  <c r="Z18" i="8"/>
  <c r="Y18" i="8"/>
  <c r="AE17" i="8"/>
  <c r="AD17" i="8"/>
  <c r="AC17" i="8"/>
  <c r="AB17" i="8"/>
  <c r="AA17" i="8"/>
  <c r="Z17" i="8"/>
  <c r="Y17" i="8"/>
  <c r="AE16" i="8"/>
  <c r="AD16" i="8"/>
  <c r="AC16" i="8"/>
  <c r="AB16" i="8"/>
  <c r="AA16" i="8"/>
  <c r="Z16" i="8"/>
  <c r="Y16" i="8"/>
  <c r="AE15" i="8"/>
  <c r="AD15" i="8"/>
  <c r="AC15" i="8"/>
  <c r="AB15" i="8"/>
  <c r="AA15" i="8"/>
  <c r="Z15" i="8"/>
  <c r="Y15" i="8"/>
  <c r="AE14" i="8"/>
  <c r="AD14" i="8"/>
  <c r="AC14" i="8"/>
  <c r="AB14" i="8"/>
  <c r="AA14" i="8"/>
  <c r="Z14" i="8"/>
  <c r="Y14" i="8"/>
  <c r="AE13" i="8"/>
  <c r="AD13" i="8"/>
  <c r="AC13" i="8"/>
  <c r="AB13" i="8"/>
  <c r="AA13" i="8"/>
  <c r="Z13" i="8"/>
  <c r="Y13" i="8"/>
  <c r="AE12" i="8"/>
  <c r="AD12" i="8"/>
  <c r="AC12" i="8"/>
  <c r="AB12" i="8"/>
  <c r="AA12" i="8"/>
  <c r="Z12" i="8"/>
  <c r="Y12" i="8"/>
  <c r="AE11" i="8"/>
  <c r="AD11" i="8"/>
  <c r="AC11" i="8"/>
  <c r="AB11" i="8"/>
  <c r="AA11" i="8"/>
  <c r="Z11" i="8"/>
  <c r="Y11" i="8"/>
  <c r="AE10" i="8"/>
  <c r="AD10" i="8"/>
  <c r="AC10" i="8"/>
  <c r="AB10" i="8"/>
  <c r="AA10" i="8"/>
  <c r="Z10" i="8"/>
  <c r="Y10" i="8"/>
  <c r="AE9" i="8"/>
  <c r="AD9" i="8"/>
  <c r="AC9" i="8"/>
  <c r="AB9" i="8"/>
  <c r="AA9" i="8"/>
  <c r="Z9" i="8"/>
  <c r="Y9" i="8"/>
  <c r="AE8" i="8"/>
  <c r="AD8" i="8"/>
  <c r="AC8" i="8"/>
  <c r="AB8" i="8"/>
  <c r="AA8" i="8"/>
  <c r="Z8" i="8"/>
  <c r="Y8" i="8"/>
  <c r="AE7" i="8"/>
  <c r="AD7" i="8"/>
  <c r="AC7" i="8"/>
  <c r="AB7" i="8"/>
  <c r="AA7" i="8"/>
  <c r="Z7" i="8"/>
  <c r="Y7" i="8"/>
  <c r="AE6" i="8"/>
  <c r="AD6" i="8"/>
  <c r="AC6" i="8"/>
  <c r="AB6" i="8"/>
  <c r="AA6" i="8"/>
  <c r="Z6" i="8"/>
  <c r="Y6" i="8"/>
  <c r="AE5" i="8"/>
  <c r="AD5" i="8"/>
  <c r="AC5" i="8"/>
  <c r="AB5" i="8"/>
  <c r="AA5" i="8"/>
  <c r="Z5" i="8"/>
  <c r="Y5" i="8"/>
  <c r="AE4" i="8"/>
  <c r="AD4" i="8"/>
  <c r="AC4" i="8"/>
  <c r="AB4" i="8"/>
  <c r="AA4" i="8"/>
  <c r="Z4" i="8"/>
  <c r="Y4" i="8"/>
  <c r="X4" i="8"/>
  <c r="X191" i="8"/>
  <c r="X169" i="8"/>
  <c r="X121" i="8"/>
  <c r="X105" i="8"/>
  <c r="X57" i="8"/>
  <c r="X41" i="8"/>
  <c r="K341" i="8"/>
  <c r="K340" i="8"/>
  <c r="K339" i="8"/>
  <c r="K338" i="8"/>
  <c r="K337" i="8"/>
  <c r="K336" i="8"/>
  <c r="K335" i="8"/>
  <c r="K334" i="8"/>
  <c r="K333" i="8"/>
  <c r="K332" i="8"/>
  <c r="K331" i="8"/>
  <c r="K330" i="8"/>
  <c r="K329" i="8"/>
  <c r="K328" i="8"/>
  <c r="K327" i="8"/>
  <c r="K326" i="8"/>
  <c r="K325" i="8"/>
  <c r="K324" i="8"/>
  <c r="K323" i="8"/>
  <c r="K322" i="8"/>
  <c r="K321" i="8"/>
  <c r="K320" i="8"/>
  <c r="K319" i="8"/>
  <c r="K318" i="8"/>
  <c r="K317" i="8"/>
  <c r="K316" i="8"/>
  <c r="K315" i="8"/>
  <c r="K314" i="8"/>
  <c r="K313" i="8"/>
  <c r="K312" i="8"/>
  <c r="K311" i="8"/>
  <c r="K310" i="8"/>
  <c r="K309" i="8"/>
  <c r="K308" i="8"/>
  <c r="K307" i="8"/>
  <c r="K306" i="8"/>
  <c r="K305" i="8"/>
  <c r="K304" i="8"/>
  <c r="K303" i="8"/>
  <c r="K302" i="8"/>
  <c r="K301" i="8"/>
  <c r="K300" i="8"/>
  <c r="K299" i="8"/>
  <c r="K298" i="8"/>
  <c r="K297" i="8"/>
  <c r="K296" i="8"/>
  <c r="K295" i="8"/>
  <c r="K294" i="8"/>
  <c r="K293" i="8"/>
  <c r="K292" i="8"/>
  <c r="K291" i="8"/>
  <c r="K290" i="8"/>
  <c r="K289" i="8"/>
  <c r="K288" i="8"/>
  <c r="K287" i="8"/>
  <c r="K286" i="8"/>
  <c r="K285" i="8"/>
  <c r="K284" i="8"/>
  <c r="K283" i="8"/>
  <c r="K282" i="8"/>
  <c r="K281" i="8"/>
  <c r="K280" i="8"/>
  <c r="K279" i="8"/>
  <c r="K278" i="8"/>
  <c r="K277" i="8"/>
  <c r="K276" i="8"/>
  <c r="K275" i="8"/>
  <c r="K274" i="8"/>
  <c r="K273" i="8"/>
  <c r="K272" i="8"/>
  <c r="K271" i="8"/>
  <c r="K270" i="8"/>
  <c r="K269" i="8"/>
  <c r="K268" i="8"/>
  <c r="K267" i="8"/>
  <c r="K266" i="8"/>
  <c r="K265" i="8"/>
  <c r="K264" i="8"/>
  <c r="K263" i="8"/>
  <c r="K262" i="8"/>
  <c r="K261" i="8"/>
  <c r="K260" i="8"/>
  <c r="K259" i="8"/>
  <c r="K258" i="8"/>
  <c r="K257" i="8"/>
  <c r="K256" i="8"/>
  <c r="K255" i="8"/>
  <c r="K254" i="8"/>
  <c r="K253" i="8"/>
  <c r="K252" i="8"/>
  <c r="K251" i="8"/>
  <c r="K250" i="8"/>
  <c r="K249" i="8"/>
  <c r="K248" i="8"/>
  <c r="K247" i="8"/>
  <c r="K246" i="8"/>
  <c r="K245" i="8"/>
  <c r="K244" i="8"/>
  <c r="K243" i="8"/>
  <c r="K242" i="8"/>
  <c r="K241" i="8"/>
  <c r="K240" i="8"/>
  <c r="K239" i="8"/>
  <c r="K238" i="8"/>
  <c r="K237" i="8"/>
  <c r="K236" i="8"/>
  <c r="K235" i="8"/>
  <c r="K234" i="8"/>
  <c r="K233" i="8"/>
  <c r="K232" i="8"/>
  <c r="K231" i="8"/>
  <c r="K230" i="8"/>
  <c r="K229" i="8"/>
  <c r="K228" i="8"/>
  <c r="K227" i="8"/>
  <c r="K226" i="8"/>
  <c r="K225" i="8"/>
  <c r="K224" i="8"/>
  <c r="K223" i="8"/>
  <c r="K222" i="8"/>
  <c r="K221" i="8"/>
  <c r="K220" i="8"/>
  <c r="K219" i="8"/>
  <c r="K218" i="8"/>
  <c r="K217" i="8"/>
  <c r="K216" i="8"/>
  <c r="K215" i="8"/>
  <c r="K214" i="8"/>
  <c r="K213" i="8"/>
  <c r="K212" i="8"/>
  <c r="K211" i="8"/>
  <c r="K210" i="8"/>
  <c r="K209" i="8"/>
  <c r="K208" i="8"/>
  <c r="K207" i="8"/>
  <c r="K206" i="8"/>
  <c r="K205" i="8"/>
  <c r="K204" i="8"/>
  <c r="K203" i="8"/>
  <c r="K202" i="8"/>
  <c r="K201" i="8"/>
  <c r="K200" i="8"/>
  <c r="K199" i="8"/>
  <c r="K198" i="8"/>
  <c r="K197" i="8"/>
  <c r="K196" i="8"/>
  <c r="K195" i="8"/>
  <c r="K194" i="8"/>
  <c r="K193" i="8"/>
  <c r="K192" i="8"/>
  <c r="K191" i="8"/>
  <c r="K190" i="8"/>
  <c r="K189" i="8"/>
  <c r="K188" i="8"/>
  <c r="K187" i="8"/>
  <c r="K186" i="8"/>
  <c r="K185" i="8"/>
  <c r="K184" i="8"/>
  <c r="K183" i="8"/>
  <c r="K182" i="8"/>
  <c r="K181" i="8"/>
  <c r="K180" i="8"/>
  <c r="K179" i="8"/>
  <c r="K178" i="8"/>
  <c r="K177" i="8"/>
  <c r="K176" i="8"/>
  <c r="K175" i="8"/>
  <c r="K174" i="8"/>
  <c r="K173" i="8"/>
  <c r="K172" i="8"/>
  <c r="K171" i="8"/>
  <c r="K170" i="8"/>
  <c r="K169" i="8"/>
  <c r="K168" i="8"/>
  <c r="K167" i="8"/>
  <c r="K166" i="8"/>
  <c r="K165" i="8"/>
  <c r="K164" i="8"/>
  <c r="K163" i="8"/>
  <c r="K162" i="8"/>
  <c r="K161" i="8"/>
  <c r="K160" i="8"/>
  <c r="K159" i="8"/>
  <c r="K158" i="8"/>
  <c r="K157" i="8"/>
  <c r="K156" i="8"/>
  <c r="K155" i="8"/>
  <c r="K154" i="8"/>
  <c r="K153" i="8"/>
  <c r="K152" i="8"/>
  <c r="K151" i="8"/>
  <c r="K150" i="8"/>
  <c r="K149" i="8"/>
  <c r="K148" i="8"/>
  <c r="K147" i="8"/>
  <c r="K146" i="8"/>
  <c r="K145" i="8"/>
  <c r="K144" i="8"/>
  <c r="K143" i="8"/>
  <c r="K142" i="8"/>
  <c r="K141" i="8"/>
  <c r="K140" i="8"/>
  <c r="K139" i="8"/>
  <c r="K138" i="8"/>
  <c r="K137" i="8"/>
  <c r="K136" i="8"/>
  <c r="K135" i="8"/>
  <c r="K134" i="8"/>
  <c r="K133" i="8"/>
  <c r="K132" i="8"/>
  <c r="K131" i="8"/>
  <c r="K130" i="8"/>
  <c r="K129" i="8"/>
  <c r="K128" i="8"/>
  <c r="K127" i="8"/>
  <c r="K126" i="8"/>
  <c r="K125" i="8"/>
  <c r="K124" i="8"/>
  <c r="K123" i="8"/>
  <c r="K122" i="8"/>
  <c r="K121" i="8"/>
  <c r="K120" i="8"/>
  <c r="K119" i="8"/>
  <c r="K118" i="8"/>
  <c r="K117" i="8"/>
  <c r="K116" i="8"/>
  <c r="K115" i="8"/>
  <c r="K114" i="8"/>
  <c r="K113" i="8"/>
  <c r="K112" i="8"/>
  <c r="K111" i="8"/>
  <c r="K110" i="8"/>
  <c r="K109" i="8"/>
  <c r="K108" i="8"/>
  <c r="K107" i="8"/>
  <c r="K106" i="8"/>
  <c r="K105" i="8"/>
  <c r="K104" i="8"/>
  <c r="K103" i="8"/>
  <c r="K102" i="8"/>
  <c r="K101" i="8"/>
  <c r="K100" i="8"/>
  <c r="K99" i="8"/>
  <c r="K98" i="8"/>
  <c r="K97" i="8"/>
  <c r="K96" i="8"/>
  <c r="K95" i="8"/>
  <c r="K94" i="8"/>
  <c r="K93" i="8"/>
  <c r="K92" i="8"/>
  <c r="K91" i="8"/>
  <c r="K90" i="8"/>
  <c r="K89" i="8"/>
  <c r="K88" i="8"/>
  <c r="K87" i="8"/>
  <c r="K86" i="8"/>
  <c r="K85" i="8"/>
  <c r="K84" i="8"/>
  <c r="K83" i="8"/>
  <c r="K82" i="8"/>
  <c r="K81" i="8"/>
  <c r="K80" i="8"/>
  <c r="K79" i="8"/>
  <c r="K78" i="8"/>
  <c r="K77" i="8"/>
  <c r="K76" i="8"/>
  <c r="K75" i="8"/>
  <c r="K74" i="8"/>
  <c r="K73" i="8"/>
  <c r="K72" i="8"/>
  <c r="K71" i="8"/>
  <c r="K70" i="8"/>
  <c r="K69" i="8"/>
  <c r="K68" i="8"/>
  <c r="K67" i="8"/>
  <c r="K66" i="8"/>
  <c r="K65" i="8"/>
  <c r="K64" i="8"/>
  <c r="K63" i="8"/>
  <c r="K62" i="8"/>
  <c r="K61" i="8"/>
  <c r="K60" i="8"/>
  <c r="K59" i="8"/>
  <c r="K58" i="8"/>
  <c r="K57" i="8"/>
  <c r="K56" i="8"/>
  <c r="K55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I337" i="8"/>
  <c r="I336" i="8"/>
  <c r="I335" i="8"/>
  <c r="I334" i="8"/>
  <c r="I333" i="8"/>
  <c r="I332" i="8"/>
  <c r="I331" i="8"/>
  <c r="I330" i="8"/>
  <c r="I329" i="8"/>
  <c r="I328" i="8"/>
  <c r="I327" i="8"/>
  <c r="I326" i="8"/>
  <c r="I325" i="8"/>
  <c r="I324" i="8"/>
  <c r="I323" i="8"/>
  <c r="I322" i="8"/>
  <c r="I321" i="8"/>
  <c r="I320" i="8"/>
  <c r="I319" i="8"/>
  <c r="I318" i="8"/>
  <c r="I317" i="8"/>
  <c r="I316" i="8"/>
  <c r="I315" i="8"/>
  <c r="I314" i="8"/>
  <c r="I313" i="8"/>
  <c r="I312" i="8"/>
  <c r="I311" i="8"/>
  <c r="I310" i="8"/>
  <c r="I309" i="8"/>
  <c r="I308" i="8"/>
  <c r="I307" i="8"/>
  <c r="I306" i="8"/>
  <c r="I305" i="8"/>
  <c r="I304" i="8"/>
  <c r="I303" i="8"/>
  <c r="I302" i="8"/>
  <c r="I301" i="8"/>
  <c r="I300" i="8"/>
  <c r="I299" i="8"/>
  <c r="I298" i="8"/>
  <c r="I297" i="8"/>
  <c r="I296" i="8"/>
  <c r="I295" i="8"/>
  <c r="I294" i="8"/>
  <c r="I293" i="8"/>
  <c r="I292" i="8"/>
  <c r="I291" i="8"/>
  <c r="I290" i="8"/>
  <c r="I289" i="8"/>
  <c r="I288" i="8"/>
  <c r="I287" i="8"/>
  <c r="I286" i="8"/>
  <c r="I285" i="8"/>
  <c r="I284" i="8"/>
  <c r="I283" i="8"/>
  <c r="I282" i="8"/>
  <c r="I281" i="8"/>
  <c r="I280" i="8"/>
  <c r="I279" i="8"/>
  <c r="I278" i="8"/>
  <c r="I277" i="8"/>
  <c r="I276" i="8"/>
  <c r="I275" i="8"/>
  <c r="I274" i="8"/>
  <c r="I273" i="8"/>
  <c r="I272" i="8"/>
  <c r="I271" i="8"/>
  <c r="I270" i="8"/>
  <c r="I269" i="8"/>
  <c r="I268" i="8"/>
  <c r="I267" i="8"/>
  <c r="I266" i="8"/>
  <c r="I265" i="8"/>
  <c r="I264" i="8"/>
  <c r="I263" i="8"/>
  <c r="I262" i="8"/>
  <c r="I261" i="8"/>
  <c r="I260" i="8"/>
  <c r="I259" i="8"/>
  <c r="I258" i="8"/>
  <c r="I257" i="8"/>
  <c r="I256" i="8"/>
  <c r="I255" i="8"/>
  <c r="I254" i="8"/>
  <c r="I253" i="8"/>
  <c r="I252" i="8"/>
  <c r="I251" i="8"/>
  <c r="I250" i="8"/>
  <c r="I249" i="8"/>
  <c r="I248" i="8"/>
  <c r="I247" i="8"/>
  <c r="I246" i="8"/>
  <c r="I245" i="8"/>
  <c r="I244" i="8"/>
  <c r="I243" i="8"/>
  <c r="I242" i="8"/>
  <c r="I241" i="8"/>
  <c r="I240" i="8"/>
  <c r="I239" i="8"/>
  <c r="I238" i="8"/>
  <c r="I237" i="8"/>
  <c r="I236" i="8"/>
  <c r="I235" i="8"/>
  <c r="I234" i="8"/>
  <c r="I233" i="8"/>
  <c r="I232" i="8"/>
  <c r="I231" i="8"/>
  <c r="I230" i="8"/>
  <c r="I229" i="8"/>
  <c r="I228" i="8"/>
  <c r="I227" i="8"/>
  <c r="I226" i="8"/>
  <c r="I225" i="8"/>
  <c r="I224" i="8"/>
  <c r="I223" i="8"/>
  <c r="I222" i="8"/>
  <c r="I221" i="8"/>
  <c r="I220" i="8"/>
  <c r="I219" i="8"/>
  <c r="I218" i="8"/>
  <c r="I217" i="8"/>
  <c r="I216" i="8"/>
  <c r="I215" i="8"/>
  <c r="I214" i="8"/>
  <c r="I213" i="8"/>
  <c r="I212" i="8"/>
  <c r="I211" i="8"/>
  <c r="I210" i="8"/>
  <c r="I209" i="8"/>
  <c r="I208" i="8"/>
  <c r="I207" i="8"/>
  <c r="I206" i="8"/>
  <c r="I205" i="8"/>
  <c r="I204" i="8"/>
  <c r="I203" i="8"/>
  <c r="I202" i="8"/>
  <c r="I201" i="8"/>
  <c r="I200" i="8"/>
  <c r="I199" i="8"/>
  <c r="I198" i="8"/>
  <c r="I197" i="8"/>
  <c r="I196" i="8"/>
  <c r="I195" i="8"/>
  <c r="I194" i="8"/>
  <c r="I193" i="8"/>
  <c r="I192" i="8"/>
  <c r="I191" i="8"/>
  <c r="I190" i="8"/>
  <c r="I189" i="8"/>
  <c r="I188" i="8"/>
  <c r="I187" i="8"/>
  <c r="I186" i="8"/>
  <c r="I185" i="8"/>
  <c r="I184" i="8"/>
  <c r="I183" i="8"/>
  <c r="I182" i="8"/>
  <c r="I181" i="8"/>
  <c r="I180" i="8"/>
  <c r="I179" i="8"/>
  <c r="I178" i="8"/>
  <c r="I177" i="8"/>
  <c r="I176" i="8"/>
  <c r="I175" i="8"/>
  <c r="I174" i="8"/>
  <c r="I173" i="8"/>
  <c r="I172" i="8"/>
  <c r="I171" i="8"/>
  <c r="I170" i="8"/>
  <c r="I169" i="8"/>
  <c r="I168" i="8"/>
  <c r="I167" i="8"/>
  <c r="I166" i="8"/>
  <c r="I165" i="8"/>
  <c r="I164" i="8"/>
  <c r="I163" i="8"/>
  <c r="I162" i="8"/>
  <c r="I161" i="8"/>
  <c r="I160" i="8"/>
  <c r="I159" i="8"/>
  <c r="I158" i="8"/>
  <c r="I157" i="8"/>
  <c r="I156" i="8"/>
  <c r="I155" i="8"/>
  <c r="I154" i="8"/>
  <c r="I153" i="8"/>
  <c r="I152" i="8"/>
  <c r="I151" i="8"/>
  <c r="I150" i="8"/>
  <c r="I149" i="8"/>
  <c r="I148" i="8"/>
  <c r="I147" i="8"/>
  <c r="I146" i="8"/>
  <c r="I145" i="8"/>
  <c r="I144" i="8"/>
  <c r="I143" i="8"/>
  <c r="I142" i="8"/>
  <c r="I141" i="8"/>
  <c r="I140" i="8"/>
  <c r="I139" i="8"/>
  <c r="I138" i="8"/>
  <c r="I137" i="8"/>
  <c r="I136" i="8"/>
  <c r="I135" i="8"/>
  <c r="I134" i="8"/>
  <c r="I133" i="8"/>
  <c r="I132" i="8"/>
  <c r="I131" i="8"/>
  <c r="I130" i="8"/>
  <c r="I129" i="8"/>
  <c r="I128" i="8"/>
  <c r="I127" i="8"/>
  <c r="I126" i="8"/>
  <c r="I125" i="8"/>
  <c r="I124" i="8"/>
  <c r="I123" i="8"/>
  <c r="I122" i="8"/>
  <c r="I121" i="8"/>
  <c r="I120" i="8"/>
  <c r="I119" i="8"/>
  <c r="I118" i="8"/>
  <c r="I117" i="8"/>
  <c r="I116" i="8"/>
  <c r="I115" i="8"/>
  <c r="I114" i="8"/>
  <c r="I113" i="8"/>
  <c r="I112" i="8"/>
  <c r="I111" i="8"/>
  <c r="I110" i="8"/>
  <c r="I109" i="8"/>
  <c r="I108" i="8"/>
  <c r="I107" i="8"/>
  <c r="I106" i="8"/>
  <c r="I105" i="8"/>
  <c r="I104" i="8"/>
  <c r="I103" i="8"/>
  <c r="I102" i="8"/>
  <c r="I101" i="8"/>
  <c r="I100" i="8"/>
  <c r="I99" i="8"/>
  <c r="I98" i="8"/>
  <c r="I97" i="8"/>
  <c r="I96" i="8"/>
  <c r="I95" i="8"/>
  <c r="I94" i="8"/>
  <c r="I93" i="8"/>
  <c r="I92" i="8"/>
  <c r="I91" i="8"/>
  <c r="I90" i="8"/>
  <c r="I89" i="8"/>
  <c r="I88" i="8"/>
  <c r="I87" i="8"/>
  <c r="I86" i="8"/>
  <c r="I85" i="8"/>
  <c r="I84" i="8"/>
  <c r="I83" i="8"/>
  <c r="I82" i="8"/>
  <c r="I81" i="8"/>
  <c r="I80" i="8"/>
  <c r="I79" i="8"/>
  <c r="I78" i="8"/>
  <c r="I77" i="8"/>
  <c r="I76" i="8"/>
  <c r="I75" i="8"/>
  <c r="I74" i="8"/>
  <c r="I73" i="8"/>
  <c r="I72" i="8"/>
  <c r="I71" i="8"/>
  <c r="I70" i="8"/>
  <c r="I69" i="8"/>
  <c r="I68" i="8"/>
  <c r="I67" i="8"/>
  <c r="I66" i="8"/>
  <c r="I65" i="8"/>
  <c r="I64" i="8"/>
  <c r="I63" i="8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E339" i="9"/>
  <c r="E338" i="9"/>
  <c r="E337" i="9"/>
  <c r="E336" i="9"/>
  <c r="E335" i="9"/>
  <c r="E334" i="9"/>
  <c r="E333" i="9"/>
  <c r="E332" i="9"/>
  <c r="E331" i="9"/>
  <c r="E330" i="9"/>
  <c r="E329" i="9"/>
  <c r="E328" i="9"/>
  <c r="E327" i="9"/>
  <c r="E326" i="9"/>
  <c r="E325" i="9"/>
  <c r="E324" i="9"/>
  <c r="E323" i="9"/>
  <c r="E322" i="9"/>
  <c r="E321" i="9"/>
  <c r="E320" i="9"/>
  <c r="E319" i="9"/>
  <c r="E318" i="9"/>
  <c r="E317" i="9"/>
  <c r="E316" i="9"/>
  <c r="E315" i="9"/>
  <c r="E314" i="9"/>
  <c r="E313" i="9"/>
  <c r="E312" i="9"/>
  <c r="E311" i="9"/>
  <c r="E310" i="9"/>
  <c r="E309" i="9"/>
  <c r="E308" i="9"/>
  <c r="E307" i="9"/>
  <c r="E306" i="9"/>
  <c r="E305" i="9"/>
  <c r="E304" i="9"/>
  <c r="E303" i="9"/>
  <c r="E302" i="9"/>
  <c r="E301" i="9"/>
  <c r="E300" i="9"/>
  <c r="E299" i="9"/>
  <c r="E298" i="9"/>
  <c r="E297" i="9"/>
  <c r="E296" i="9"/>
  <c r="E295" i="9"/>
  <c r="E294" i="9"/>
  <c r="E293" i="9"/>
  <c r="E292" i="9"/>
  <c r="E291" i="9"/>
  <c r="E290" i="9"/>
  <c r="E289" i="9"/>
  <c r="E288" i="9"/>
  <c r="E287" i="9"/>
  <c r="E286" i="9"/>
  <c r="E285" i="9"/>
  <c r="E284" i="9"/>
  <c r="E283" i="9"/>
  <c r="E282" i="9"/>
  <c r="E281" i="9"/>
  <c r="E280" i="9"/>
  <c r="E279" i="9"/>
  <c r="E278" i="9"/>
  <c r="E277" i="9"/>
  <c r="E276" i="9"/>
  <c r="E275" i="9"/>
  <c r="E274" i="9"/>
  <c r="E273" i="9"/>
  <c r="E272" i="9"/>
  <c r="E271" i="9"/>
  <c r="E270" i="9"/>
  <c r="E269" i="9"/>
  <c r="E268" i="9"/>
  <c r="E267" i="9"/>
  <c r="E266" i="9"/>
  <c r="E265" i="9"/>
  <c r="E264" i="9"/>
  <c r="E263" i="9"/>
  <c r="E262" i="9"/>
  <c r="E261" i="9"/>
  <c r="E260" i="9"/>
  <c r="E259" i="9"/>
  <c r="E258" i="9"/>
  <c r="E257" i="9"/>
  <c r="E256" i="9"/>
  <c r="E255" i="9"/>
  <c r="E254" i="9"/>
  <c r="E253" i="9"/>
  <c r="E252" i="9"/>
  <c r="E251" i="9"/>
  <c r="E250" i="9"/>
  <c r="E249" i="9"/>
  <c r="E248" i="9"/>
  <c r="E247" i="9"/>
  <c r="E246" i="9"/>
  <c r="E245" i="9"/>
  <c r="E244" i="9"/>
  <c r="E243" i="9"/>
  <c r="E242" i="9"/>
  <c r="E241" i="9"/>
  <c r="E240" i="9"/>
  <c r="E239" i="9"/>
  <c r="E238" i="9"/>
  <c r="E237" i="9"/>
  <c r="E236" i="9"/>
  <c r="E235" i="9"/>
  <c r="E234" i="9"/>
  <c r="E233" i="9"/>
  <c r="E232" i="9"/>
  <c r="E231" i="9"/>
  <c r="E230" i="9"/>
  <c r="E229" i="9"/>
  <c r="E228" i="9"/>
  <c r="E227" i="9"/>
  <c r="E226" i="9"/>
  <c r="E225" i="9"/>
  <c r="E224" i="9"/>
  <c r="E223" i="9"/>
  <c r="E222" i="9"/>
  <c r="E221" i="9"/>
  <c r="E220" i="9"/>
  <c r="E219" i="9"/>
  <c r="E218" i="9"/>
  <c r="E217" i="9"/>
  <c r="E216" i="9"/>
  <c r="E215" i="9"/>
  <c r="E214" i="9"/>
  <c r="E213" i="9"/>
  <c r="E212" i="9"/>
  <c r="E211" i="9"/>
  <c r="E210" i="9"/>
  <c r="E209" i="9"/>
  <c r="E208" i="9"/>
  <c r="E207" i="9"/>
  <c r="E206" i="9"/>
  <c r="E205" i="9"/>
  <c r="E204" i="9"/>
  <c r="E203" i="9"/>
  <c r="E202" i="9"/>
  <c r="E201" i="9"/>
  <c r="E200" i="9"/>
  <c r="E199" i="9"/>
  <c r="E198" i="9"/>
  <c r="E197" i="9"/>
  <c r="E196" i="9"/>
  <c r="E195" i="9"/>
  <c r="E194" i="9"/>
  <c r="E193" i="9"/>
  <c r="E192" i="9"/>
  <c r="E191" i="9"/>
  <c r="E190" i="9"/>
  <c r="E189" i="9"/>
  <c r="E188" i="9"/>
  <c r="E187" i="9"/>
  <c r="E186" i="9"/>
  <c r="E185" i="9"/>
  <c r="E184" i="9"/>
  <c r="E183" i="9"/>
  <c r="E182" i="9"/>
  <c r="E181" i="9"/>
  <c r="E180" i="9"/>
  <c r="E179" i="9"/>
  <c r="E178" i="9"/>
  <c r="E177" i="9"/>
  <c r="E176" i="9"/>
  <c r="E175" i="9"/>
  <c r="E174" i="9"/>
  <c r="E173" i="9"/>
  <c r="E172" i="9"/>
  <c r="E171" i="9"/>
  <c r="E170" i="9"/>
  <c r="E169" i="9"/>
  <c r="E168" i="9"/>
  <c r="E167" i="9"/>
  <c r="E166" i="9"/>
  <c r="E165" i="9"/>
  <c r="E164" i="9"/>
  <c r="E163" i="9"/>
  <c r="E162" i="9"/>
  <c r="E161" i="9"/>
  <c r="E160" i="9"/>
  <c r="E159" i="9"/>
  <c r="E158" i="9"/>
  <c r="E157" i="9"/>
  <c r="E156" i="9"/>
  <c r="E155" i="9"/>
  <c r="E154" i="9"/>
  <c r="E153" i="9"/>
  <c r="E152" i="9"/>
  <c r="E151" i="9"/>
  <c r="E150" i="9"/>
  <c r="E149" i="9"/>
  <c r="E148" i="9"/>
  <c r="E147" i="9"/>
  <c r="E146" i="9"/>
  <c r="E145" i="9"/>
  <c r="E144" i="9"/>
  <c r="E143" i="9"/>
  <c r="E142" i="9"/>
  <c r="E141" i="9"/>
  <c r="E140" i="9"/>
  <c r="E139" i="9"/>
  <c r="E138" i="9"/>
  <c r="E137" i="9"/>
  <c r="E136" i="9"/>
  <c r="E135" i="9"/>
  <c r="E134" i="9"/>
  <c r="E133" i="9"/>
  <c r="E132" i="9"/>
  <c r="E131" i="9"/>
  <c r="E130" i="9"/>
  <c r="E129" i="9"/>
  <c r="E128" i="9"/>
  <c r="E127" i="9"/>
  <c r="E126" i="9"/>
  <c r="E125" i="9"/>
  <c r="E124" i="9"/>
  <c r="E123" i="9"/>
  <c r="E122" i="9"/>
  <c r="E121" i="9"/>
  <c r="E120" i="9"/>
  <c r="E119" i="9"/>
  <c r="E118" i="9"/>
  <c r="E117" i="9"/>
  <c r="E116" i="9"/>
  <c r="E115" i="9"/>
  <c r="E114" i="9"/>
  <c r="E113" i="9"/>
  <c r="E112" i="9"/>
  <c r="E111" i="9"/>
  <c r="E110" i="9"/>
  <c r="E109" i="9"/>
  <c r="E108" i="9"/>
  <c r="E107" i="9"/>
  <c r="E106" i="9"/>
  <c r="E105" i="9"/>
  <c r="E104" i="9"/>
  <c r="E103" i="9"/>
  <c r="E102" i="9"/>
  <c r="E101" i="9"/>
  <c r="E100" i="9"/>
  <c r="E99" i="9"/>
  <c r="E98" i="9"/>
  <c r="E97" i="9"/>
  <c r="E96" i="9"/>
  <c r="E95" i="9"/>
  <c r="E94" i="9"/>
  <c r="E93" i="9"/>
  <c r="E92" i="9"/>
  <c r="E91" i="9"/>
  <c r="E90" i="9"/>
  <c r="E89" i="9"/>
  <c r="E88" i="9"/>
  <c r="E87" i="9"/>
  <c r="E86" i="9"/>
  <c r="E85" i="9"/>
  <c r="E84" i="9"/>
  <c r="E83" i="9"/>
  <c r="E82" i="9"/>
  <c r="E81" i="9"/>
  <c r="E80" i="9"/>
  <c r="E79" i="9"/>
  <c r="E78" i="9"/>
  <c r="E77" i="9"/>
  <c r="E76" i="9"/>
  <c r="E75" i="9"/>
  <c r="E74" i="9"/>
  <c r="E73" i="9"/>
  <c r="E72" i="9"/>
  <c r="E71" i="9"/>
  <c r="E70" i="9"/>
  <c r="E69" i="9"/>
  <c r="E68" i="9"/>
  <c r="E67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3" i="9"/>
  <c r="E2" i="9"/>
  <c r="B335" i="9"/>
  <c r="B334" i="9"/>
  <c r="B333" i="9"/>
  <c r="B332" i="9"/>
  <c r="B331" i="9"/>
  <c r="B330" i="9"/>
  <c r="B329" i="9"/>
  <c r="B328" i="9"/>
  <c r="B327" i="9"/>
  <c r="B326" i="9"/>
  <c r="B325" i="9"/>
  <c r="B324" i="9"/>
  <c r="B323" i="9"/>
  <c r="B322" i="9"/>
  <c r="B321" i="9"/>
  <c r="B320" i="9"/>
  <c r="B319" i="9"/>
  <c r="B318" i="9"/>
  <c r="B317" i="9"/>
  <c r="B316" i="9"/>
  <c r="B315" i="9"/>
  <c r="B314" i="9"/>
  <c r="B313" i="9"/>
  <c r="B312" i="9"/>
  <c r="B311" i="9"/>
  <c r="B310" i="9"/>
  <c r="B309" i="9"/>
  <c r="B308" i="9"/>
  <c r="B307" i="9"/>
  <c r="B306" i="9"/>
  <c r="B305" i="9"/>
  <c r="B304" i="9"/>
  <c r="B303" i="9"/>
  <c r="B302" i="9"/>
  <c r="B301" i="9"/>
  <c r="B300" i="9"/>
  <c r="B299" i="9"/>
  <c r="B298" i="9"/>
  <c r="B297" i="9"/>
  <c r="B296" i="9"/>
  <c r="B295" i="9"/>
  <c r="B294" i="9"/>
  <c r="B293" i="9"/>
  <c r="B292" i="9"/>
  <c r="B291" i="9"/>
  <c r="B290" i="9"/>
  <c r="B289" i="9"/>
  <c r="B288" i="9"/>
  <c r="B287" i="9"/>
  <c r="B286" i="9"/>
  <c r="B285" i="9"/>
  <c r="B284" i="9"/>
  <c r="B283" i="9"/>
  <c r="B282" i="9"/>
  <c r="B281" i="9"/>
  <c r="B280" i="9"/>
  <c r="B279" i="9"/>
  <c r="B278" i="9"/>
  <c r="B277" i="9"/>
  <c r="B276" i="9"/>
  <c r="B275" i="9"/>
  <c r="B274" i="9"/>
  <c r="B273" i="9"/>
  <c r="B272" i="9"/>
  <c r="B271" i="9"/>
  <c r="B270" i="9"/>
  <c r="B269" i="9"/>
  <c r="B268" i="9"/>
  <c r="B267" i="9"/>
  <c r="B266" i="9"/>
  <c r="B265" i="9"/>
  <c r="B264" i="9"/>
  <c r="B263" i="9"/>
  <c r="B262" i="9"/>
  <c r="B261" i="9"/>
  <c r="B260" i="9"/>
  <c r="B259" i="9"/>
  <c r="B258" i="9"/>
  <c r="B257" i="9"/>
  <c r="B256" i="9"/>
  <c r="B255" i="9"/>
  <c r="B254" i="9"/>
  <c r="B253" i="9"/>
  <c r="B252" i="9"/>
  <c r="B251" i="9"/>
  <c r="B250" i="9"/>
  <c r="B249" i="9"/>
  <c r="B248" i="9"/>
  <c r="B247" i="9"/>
  <c r="B246" i="9"/>
  <c r="B245" i="9"/>
  <c r="B244" i="9"/>
  <c r="B243" i="9"/>
  <c r="B242" i="9"/>
  <c r="B241" i="9"/>
  <c r="B240" i="9"/>
  <c r="B239" i="9"/>
  <c r="B238" i="9"/>
  <c r="B237" i="9"/>
  <c r="B236" i="9"/>
  <c r="B235" i="9"/>
  <c r="B234" i="9"/>
  <c r="B233" i="9"/>
  <c r="B232" i="9"/>
  <c r="B231" i="9"/>
  <c r="B230" i="9"/>
  <c r="B229" i="9"/>
  <c r="B228" i="9"/>
  <c r="B227" i="9"/>
  <c r="B226" i="9"/>
  <c r="B225" i="9"/>
  <c r="B224" i="9"/>
  <c r="B223" i="9"/>
  <c r="B222" i="9"/>
  <c r="B221" i="9"/>
  <c r="B220" i="9"/>
  <c r="B219" i="9"/>
  <c r="B218" i="9"/>
  <c r="B217" i="9"/>
  <c r="B216" i="9"/>
  <c r="B215" i="9"/>
  <c r="B214" i="9"/>
  <c r="B213" i="9"/>
  <c r="B212" i="9"/>
  <c r="B211" i="9"/>
  <c r="B210" i="9"/>
  <c r="B209" i="9"/>
  <c r="B208" i="9"/>
  <c r="B207" i="9"/>
  <c r="B206" i="9"/>
  <c r="B205" i="9"/>
  <c r="B204" i="9"/>
  <c r="B203" i="9"/>
  <c r="B202" i="9"/>
  <c r="B201" i="9"/>
  <c r="B200" i="9"/>
  <c r="B199" i="9"/>
  <c r="B198" i="9"/>
  <c r="B197" i="9"/>
  <c r="B196" i="9"/>
  <c r="B195" i="9"/>
  <c r="B194" i="9"/>
  <c r="B193" i="9"/>
  <c r="B192" i="9"/>
  <c r="B191" i="9"/>
  <c r="B190" i="9"/>
  <c r="B189" i="9"/>
  <c r="B188" i="9"/>
  <c r="B187" i="9"/>
  <c r="B186" i="9"/>
  <c r="B185" i="9"/>
  <c r="B184" i="9"/>
  <c r="B183" i="9"/>
  <c r="B182" i="9"/>
  <c r="B181" i="9"/>
  <c r="B180" i="9"/>
  <c r="B179" i="9"/>
  <c r="B178" i="9"/>
  <c r="B177" i="9"/>
  <c r="B176" i="9"/>
  <c r="B175" i="9"/>
  <c r="B174" i="9"/>
  <c r="B173" i="9"/>
  <c r="B172" i="9"/>
  <c r="B171" i="9"/>
  <c r="B170" i="9"/>
  <c r="B169" i="9"/>
  <c r="B168" i="9"/>
  <c r="B167" i="9"/>
  <c r="B166" i="9"/>
  <c r="B165" i="9"/>
  <c r="B164" i="9"/>
  <c r="B163" i="9"/>
  <c r="B162" i="9"/>
  <c r="B161" i="9"/>
  <c r="B160" i="9"/>
  <c r="B159" i="9"/>
  <c r="B158" i="9"/>
  <c r="B157" i="9"/>
  <c r="B156" i="9"/>
  <c r="B155" i="9"/>
  <c r="B154" i="9"/>
  <c r="B153" i="9"/>
  <c r="B152" i="9"/>
  <c r="B151" i="9"/>
  <c r="B150" i="9"/>
  <c r="B149" i="9"/>
  <c r="B148" i="9"/>
  <c r="B147" i="9"/>
  <c r="B146" i="9"/>
  <c r="B145" i="9"/>
  <c r="B144" i="9"/>
  <c r="B143" i="9"/>
  <c r="B142" i="9"/>
  <c r="B141" i="9"/>
  <c r="B140" i="9"/>
  <c r="B139" i="9"/>
  <c r="B138" i="9"/>
  <c r="B137" i="9"/>
  <c r="B136" i="9"/>
  <c r="B135" i="9"/>
  <c r="B134" i="9"/>
  <c r="B133" i="9"/>
  <c r="B132" i="9"/>
  <c r="B131" i="9"/>
  <c r="B130" i="9"/>
  <c r="B129" i="9"/>
  <c r="B128" i="9"/>
  <c r="B127" i="9"/>
  <c r="B126" i="9"/>
  <c r="B125" i="9"/>
  <c r="B124" i="9"/>
  <c r="B123" i="9"/>
  <c r="B122" i="9"/>
  <c r="B121" i="9"/>
  <c r="B120" i="9"/>
  <c r="B119" i="9"/>
  <c r="B118" i="9"/>
  <c r="B117" i="9"/>
  <c r="B116" i="9"/>
  <c r="B115" i="9"/>
  <c r="B114" i="9"/>
  <c r="B113" i="9"/>
  <c r="B112" i="9"/>
  <c r="B111" i="9"/>
  <c r="B110" i="9"/>
  <c r="B109" i="9"/>
  <c r="B108" i="9"/>
  <c r="B107" i="9"/>
  <c r="B106" i="9"/>
  <c r="B105" i="9"/>
  <c r="B104" i="9"/>
  <c r="B103" i="9"/>
  <c r="B102" i="9"/>
  <c r="B101" i="9"/>
  <c r="B100" i="9"/>
  <c r="B99" i="9"/>
  <c r="B98" i="9"/>
  <c r="B97" i="9"/>
  <c r="B96" i="9"/>
  <c r="B95" i="9"/>
  <c r="B94" i="9"/>
  <c r="B93" i="9"/>
  <c r="B92" i="9"/>
  <c r="B91" i="9"/>
  <c r="B90" i="9"/>
  <c r="B89" i="9"/>
  <c r="B88" i="9"/>
  <c r="B87" i="9"/>
  <c r="B86" i="9"/>
  <c r="B85" i="9"/>
  <c r="B84" i="9"/>
  <c r="B83" i="9"/>
  <c r="B82" i="9"/>
  <c r="B81" i="9"/>
  <c r="B80" i="9"/>
  <c r="B79" i="9"/>
  <c r="B78" i="9"/>
  <c r="B77" i="9"/>
  <c r="B76" i="9"/>
  <c r="B75" i="9"/>
  <c r="B74" i="9"/>
  <c r="B73" i="9"/>
  <c r="B72" i="9"/>
  <c r="B71" i="9"/>
  <c r="B70" i="9"/>
  <c r="B69" i="9"/>
  <c r="B68" i="9"/>
  <c r="B67" i="9"/>
  <c r="B66" i="9"/>
  <c r="B65" i="9"/>
  <c r="B64" i="9"/>
  <c r="B63" i="9"/>
  <c r="B62" i="9"/>
  <c r="B61" i="9"/>
  <c r="B60" i="9"/>
  <c r="B59" i="9"/>
  <c r="B58" i="9"/>
  <c r="B57" i="9"/>
  <c r="B56" i="9"/>
  <c r="B55" i="9"/>
  <c r="B54" i="9"/>
  <c r="B53" i="9"/>
  <c r="B52" i="9"/>
  <c r="B51" i="9"/>
  <c r="B50" i="9"/>
  <c r="B49" i="9"/>
  <c r="B48" i="9"/>
  <c r="B47" i="9"/>
  <c r="B46" i="9"/>
  <c r="B45" i="9"/>
  <c r="B44" i="9"/>
  <c r="B43" i="9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B6" i="9"/>
  <c r="B5" i="9"/>
  <c r="B4" i="9"/>
  <c r="B3" i="9"/>
  <c r="B2" i="9"/>
  <c r="U55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Q49" i="8"/>
  <c r="Q48" i="8"/>
  <c r="Q47" i="8"/>
  <c r="Q46" i="8"/>
  <c r="Q45" i="8"/>
  <c r="Q44" i="8"/>
  <c r="Q43" i="8"/>
  <c r="Q42" i="8"/>
  <c r="Q41" i="8"/>
  <c r="Q40" i="8"/>
  <c r="Q39" i="8"/>
  <c r="Q38" i="8"/>
  <c r="Q37" i="8"/>
  <c r="Q36" i="8"/>
  <c r="Q35" i="8"/>
  <c r="Q34" i="8"/>
  <c r="Q33" i="8"/>
  <c r="Q32" i="8"/>
  <c r="Q31" i="8"/>
  <c r="Q30" i="8"/>
  <c r="Q29" i="8"/>
  <c r="Q28" i="8"/>
  <c r="Q27" i="8"/>
  <c r="Q26" i="8"/>
  <c r="Q25" i="8"/>
  <c r="Q24" i="8"/>
  <c r="Q23" i="8"/>
  <c r="Q22" i="8"/>
  <c r="Q21" i="8"/>
  <c r="Q20" i="8"/>
  <c r="Q19" i="8"/>
  <c r="Q18" i="8"/>
  <c r="Q17" i="8"/>
  <c r="Q16" i="8"/>
  <c r="Q15" i="8"/>
  <c r="Q14" i="8"/>
  <c r="Q13" i="8"/>
  <c r="Q12" i="8"/>
  <c r="Q11" i="8"/>
  <c r="Q10" i="8"/>
  <c r="Q9" i="8"/>
  <c r="Q8" i="8"/>
  <c r="Q7" i="8"/>
  <c r="Q6" i="8"/>
  <c r="Q5" i="8"/>
  <c r="Q4" i="8"/>
  <c r="O62" i="8"/>
  <c r="O61" i="8"/>
  <c r="O60" i="8"/>
  <c r="O59" i="8"/>
  <c r="O58" i="8"/>
  <c r="O57" i="8"/>
  <c r="O56" i="8"/>
  <c r="O55" i="8"/>
  <c r="O54" i="8"/>
  <c r="O53" i="8"/>
  <c r="O52" i="8"/>
  <c r="O51" i="8"/>
  <c r="O50" i="8"/>
  <c r="O49" i="8"/>
  <c r="O48" i="8"/>
  <c r="O47" i="8"/>
  <c r="O46" i="8"/>
  <c r="O45" i="8"/>
  <c r="O44" i="8"/>
  <c r="O43" i="8"/>
  <c r="O42" i="8"/>
  <c r="O41" i="8"/>
  <c r="O40" i="8"/>
  <c r="O39" i="8"/>
  <c r="O38" i="8"/>
  <c r="O37" i="8"/>
  <c r="O36" i="8"/>
  <c r="O35" i="8"/>
  <c r="O34" i="8"/>
  <c r="O33" i="8"/>
  <c r="O32" i="8"/>
  <c r="O31" i="8"/>
  <c r="O30" i="8"/>
  <c r="O29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O13" i="8"/>
  <c r="O12" i="8"/>
  <c r="O11" i="8"/>
  <c r="O10" i="8"/>
  <c r="O9" i="8"/>
  <c r="O8" i="8"/>
  <c r="O7" i="8"/>
  <c r="O6" i="8"/>
  <c r="O5" i="8"/>
  <c r="O4" i="8"/>
  <c r="M46" i="8"/>
  <c r="M45" i="8"/>
  <c r="M44" i="8"/>
  <c r="M43" i="8"/>
  <c r="M42" i="8"/>
  <c r="M41" i="8"/>
  <c r="M40" i="8"/>
  <c r="M39" i="8"/>
  <c r="M38" i="8"/>
  <c r="M37" i="8"/>
  <c r="M36" i="8"/>
  <c r="M35" i="8"/>
  <c r="M34" i="8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A4" i="8"/>
  <c r="E4" i="8"/>
  <c r="A5" i="8"/>
  <c r="E5" i="8"/>
  <c r="A6" i="8"/>
  <c r="E6" i="8"/>
  <c r="A7" i="8"/>
  <c r="E7" i="8"/>
  <c r="A8" i="8"/>
  <c r="E8" i="8"/>
  <c r="A9" i="8"/>
  <c r="D32" i="4" s="1"/>
  <c r="E9" i="8"/>
  <c r="A10" i="8"/>
  <c r="E10" i="8"/>
  <c r="A11" i="8"/>
  <c r="E11" i="8"/>
  <c r="A12" i="8"/>
  <c r="E12" i="8"/>
  <c r="A13" i="8"/>
  <c r="E13" i="8"/>
  <c r="A14" i="8"/>
  <c r="E14" i="8"/>
  <c r="A15" i="8"/>
  <c r="E15" i="8"/>
  <c r="A16" i="8"/>
  <c r="E16" i="8"/>
  <c r="A17" i="8"/>
  <c r="E17" i="8"/>
  <c r="A18" i="8"/>
  <c r="E18" i="8"/>
  <c r="A19" i="8"/>
  <c r="E19" i="8"/>
  <c r="A20" i="8"/>
  <c r="E20" i="8"/>
  <c r="A21" i="8"/>
  <c r="E21" i="8"/>
  <c r="A22" i="8"/>
  <c r="E22" i="8"/>
  <c r="A23" i="8"/>
  <c r="E23" i="8"/>
  <c r="A24" i="8"/>
  <c r="E24" i="8"/>
  <c r="A25" i="8"/>
  <c r="E25" i="8"/>
  <c r="A26" i="8"/>
  <c r="E26" i="8"/>
  <c r="A27" i="8"/>
  <c r="E27" i="8"/>
  <c r="A28" i="8"/>
  <c r="E28" i="8"/>
  <c r="A29" i="8"/>
  <c r="E29" i="8"/>
  <c r="A30" i="8"/>
  <c r="E30" i="8"/>
  <c r="A31" i="8"/>
  <c r="E31" i="8"/>
  <c r="A32" i="8"/>
  <c r="E32" i="8"/>
  <c r="A33" i="8"/>
  <c r="E33" i="8"/>
  <c r="A34" i="8"/>
  <c r="E34" i="8"/>
  <c r="A35" i="8"/>
  <c r="E35" i="8"/>
  <c r="A36" i="8"/>
  <c r="E36" i="8"/>
  <c r="A37" i="8"/>
  <c r="E37" i="8"/>
  <c r="A38" i="8"/>
  <c r="E38" i="8"/>
  <c r="A39" i="8"/>
  <c r="E39" i="8"/>
  <c r="A40" i="8"/>
  <c r="E40" i="8"/>
  <c r="A41" i="8"/>
  <c r="E41" i="8"/>
  <c r="A42" i="8"/>
  <c r="E42" i="8"/>
  <c r="A43" i="8"/>
  <c r="E43" i="8"/>
  <c r="A44" i="8"/>
  <c r="E44" i="8"/>
  <c r="A45" i="8"/>
  <c r="E45" i="8"/>
  <c r="A46" i="8"/>
  <c r="E46" i="8"/>
  <c r="E342" i="8"/>
  <c r="E341" i="8"/>
  <c r="E340" i="8"/>
  <c r="E339" i="8"/>
  <c r="E338" i="8"/>
  <c r="E337" i="8"/>
  <c r="E336" i="8"/>
  <c r="E335" i="8"/>
  <c r="E334" i="8"/>
  <c r="E333" i="8"/>
  <c r="E332" i="8"/>
  <c r="E331" i="8"/>
  <c r="E330" i="8"/>
  <c r="E329" i="8"/>
  <c r="E328" i="8"/>
  <c r="E327" i="8"/>
  <c r="E326" i="8"/>
  <c r="E325" i="8"/>
  <c r="E324" i="8"/>
  <c r="E323" i="8"/>
  <c r="E322" i="8"/>
  <c r="E321" i="8"/>
  <c r="E320" i="8"/>
  <c r="E319" i="8"/>
  <c r="E318" i="8"/>
  <c r="E317" i="8"/>
  <c r="E316" i="8"/>
  <c r="E315" i="8"/>
  <c r="E314" i="8"/>
  <c r="E313" i="8"/>
  <c r="E312" i="8"/>
  <c r="E311" i="8"/>
  <c r="E310" i="8"/>
  <c r="E309" i="8"/>
  <c r="E308" i="8"/>
  <c r="E307" i="8"/>
  <c r="E306" i="8"/>
  <c r="E305" i="8"/>
  <c r="E304" i="8"/>
  <c r="E303" i="8"/>
  <c r="E302" i="8"/>
  <c r="E301" i="8"/>
  <c r="E300" i="8"/>
  <c r="E299" i="8"/>
  <c r="E298" i="8"/>
  <c r="E297" i="8"/>
  <c r="E296" i="8"/>
  <c r="E295" i="8"/>
  <c r="E294" i="8"/>
  <c r="E293" i="8"/>
  <c r="E292" i="8"/>
  <c r="E291" i="8"/>
  <c r="E290" i="8"/>
  <c r="E289" i="8"/>
  <c r="E288" i="8"/>
  <c r="E287" i="8"/>
  <c r="E286" i="8"/>
  <c r="E285" i="8"/>
  <c r="E284" i="8"/>
  <c r="E283" i="8"/>
  <c r="E282" i="8"/>
  <c r="E281" i="8"/>
  <c r="E280" i="8"/>
  <c r="E279" i="8"/>
  <c r="E278" i="8"/>
  <c r="E277" i="8"/>
  <c r="E276" i="8"/>
  <c r="E275" i="8"/>
  <c r="E274" i="8"/>
  <c r="E273" i="8"/>
  <c r="E272" i="8"/>
  <c r="E271" i="8"/>
  <c r="E270" i="8"/>
  <c r="E269" i="8"/>
  <c r="E268" i="8"/>
  <c r="E267" i="8"/>
  <c r="E266" i="8"/>
  <c r="E265" i="8"/>
  <c r="E264" i="8"/>
  <c r="E263" i="8"/>
  <c r="E262" i="8"/>
  <c r="E261" i="8"/>
  <c r="E260" i="8"/>
  <c r="E259" i="8"/>
  <c r="E258" i="8"/>
  <c r="E257" i="8"/>
  <c r="E256" i="8"/>
  <c r="E255" i="8"/>
  <c r="E254" i="8"/>
  <c r="E253" i="8"/>
  <c r="E252" i="8"/>
  <c r="E251" i="8"/>
  <c r="E250" i="8"/>
  <c r="E249" i="8"/>
  <c r="E248" i="8"/>
  <c r="E247" i="8"/>
  <c r="E246" i="8"/>
  <c r="E245" i="8"/>
  <c r="E244" i="8"/>
  <c r="E243" i="8"/>
  <c r="E242" i="8"/>
  <c r="E241" i="8"/>
  <c r="E240" i="8"/>
  <c r="E239" i="8"/>
  <c r="E238" i="8"/>
  <c r="E237" i="8"/>
  <c r="E236" i="8"/>
  <c r="E235" i="8"/>
  <c r="E234" i="8"/>
  <c r="E233" i="8"/>
  <c r="E232" i="8"/>
  <c r="E231" i="8"/>
  <c r="E230" i="8"/>
  <c r="E229" i="8"/>
  <c r="E228" i="8"/>
  <c r="E227" i="8"/>
  <c r="E226" i="8"/>
  <c r="E225" i="8"/>
  <c r="E224" i="8"/>
  <c r="E223" i="8"/>
  <c r="E222" i="8"/>
  <c r="E221" i="8"/>
  <c r="E220" i="8"/>
  <c r="E219" i="8"/>
  <c r="E218" i="8"/>
  <c r="E217" i="8"/>
  <c r="E216" i="8"/>
  <c r="E215" i="8"/>
  <c r="E214" i="8"/>
  <c r="E213" i="8"/>
  <c r="E212" i="8"/>
  <c r="E211" i="8"/>
  <c r="E210" i="8"/>
  <c r="E209" i="8"/>
  <c r="E208" i="8"/>
  <c r="E207" i="8"/>
  <c r="E206" i="8"/>
  <c r="E205" i="8"/>
  <c r="E204" i="8"/>
  <c r="E203" i="8"/>
  <c r="E202" i="8"/>
  <c r="E201" i="8"/>
  <c r="E200" i="8"/>
  <c r="E199" i="8"/>
  <c r="E198" i="8"/>
  <c r="E197" i="8"/>
  <c r="E196" i="8"/>
  <c r="E195" i="8"/>
  <c r="E194" i="8"/>
  <c r="E193" i="8"/>
  <c r="E192" i="8"/>
  <c r="E191" i="8"/>
  <c r="E190" i="8"/>
  <c r="E189" i="8"/>
  <c r="E188" i="8"/>
  <c r="E187" i="8"/>
  <c r="E186" i="8"/>
  <c r="E185" i="8"/>
  <c r="E184" i="8"/>
  <c r="E183" i="8"/>
  <c r="E182" i="8"/>
  <c r="E181" i="8"/>
  <c r="E180" i="8"/>
  <c r="E179" i="8"/>
  <c r="E178" i="8"/>
  <c r="E177" i="8"/>
  <c r="E176" i="8"/>
  <c r="E175" i="8"/>
  <c r="E174" i="8"/>
  <c r="E173" i="8"/>
  <c r="E172" i="8"/>
  <c r="E171" i="8"/>
  <c r="E170" i="8"/>
  <c r="E169" i="8"/>
  <c r="E168" i="8"/>
  <c r="E167" i="8"/>
  <c r="E166" i="8"/>
  <c r="E165" i="8"/>
  <c r="E164" i="8"/>
  <c r="E163" i="8"/>
  <c r="E162" i="8"/>
  <c r="E161" i="8"/>
  <c r="E160" i="8"/>
  <c r="E159" i="8"/>
  <c r="E158" i="8"/>
  <c r="E157" i="8"/>
  <c r="E156" i="8"/>
  <c r="E155" i="8"/>
  <c r="E154" i="8"/>
  <c r="E153" i="8"/>
  <c r="E152" i="8"/>
  <c r="E151" i="8"/>
  <c r="E150" i="8"/>
  <c r="E149" i="8"/>
  <c r="E148" i="8"/>
  <c r="E147" i="8"/>
  <c r="E146" i="8"/>
  <c r="E145" i="8"/>
  <c r="E144" i="8"/>
  <c r="E143" i="8"/>
  <c r="E142" i="8"/>
  <c r="E141" i="8"/>
  <c r="E140" i="8"/>
  <c r="E139" i="8"/>
  <c r="E138" i="8"/>
  <c r="E137" i="8"/>
  <c r="E136" i="8"/>
  <c r="E135" i="8"/>
  <c r="E134" i="8"/>
  <c r="E133" i="8"/>
  <c r="E132" i="8"/>
  <c r="E131" i="8"/>
  <c r="E130" i="8"/>
  <c r="E129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D44" i="4"/>
  <c r="D40" i="4"/>
  <c r="D36" i="4"/>
  <c r="D28" i="4"/>
  <c r="D24" i="4"/>
  <c r="D20" i="4"/>
  <c r="D16" i="4"/>
  <c r="D12" i="4"/>
  <c r="D10" i="4"/>
  <c r="D8" i="4"/>
  <c r="D7" i="4"/>
  <c r="A342" i="8"/>
  <c r="A341" i="8"/>
  <c r="A340" i="8"/>
  <c r="A339" i="8"/>
  <c r="A338" i="8"/>
  <c r="A337" i="8"/>
  <c r="A336" i="8"/>
  <c r="A335" i="8"/>
  <c r="A334" i="8"/>
  <c r="A333" i="8"/>
  <c r="A332" i="8"/>
  <c r="A331" i="8"/>
  <c r="A330" i="8"/>
  <c r="A329" i="8"/>
  <c r="A328" i="8"/>
  <c r="A327" i="8"/>
  <c r="A326" i="8"/>
  <c r="A325" i="8"/>
  <c r="A324" i="8"/>
  <c r="A323" i="8"/>
  <c r="A322" i="8"/>
  <c r="A321" i="8"/>
  <c r="A320" i="8"/>
  <c r="A319" i="8"/>
  <c r="A318" i="8"/>
  <c r="A317" i="8"/>
  <c r="A316" i="8"/>
  <c r="A315" i="8"/>
  <c r="A314" i="8"/>
  <c r="A313" i="8"/>
  <c r="A312" i="8"/>
  <c r="A311" i="8"/>
  <c r="A310" i="8"/>
  <c r="A309" i="8"/>
  <c r="A308" i="8"/>
  <c r="A307" i="8"/>
  <c r="A306" i="8"/>
  <c r="A305" i="8"/>
  <c r="A304" i="8"/>
  <c r="A303" i="8"/>
  <c r="A302" i="8"/>
  <c r="A301" i="8"/>
  <c r="A300" i="8"/>
  <c r="A299" i="8"/>
  <c r="A298" i="8"/>
  <c r="A297" i="8"/>
  <c r="A296" i="8"/>
  <c r="A295" i="8"/>
  <c r="A294" i="8"/>
  <c r="A293" i="8"/>
  <c r="A292" i="8"/>
  <c r="A291" i="8"/>
  <c r="A290" i="8"/>
  <c r="A289" i="8"/>
  <c r="A288" i="8"/>
  <c r="A287" i="8"/>
  <c r="A286" i="8"/>
  <c r="A285" i="8"/>
  <c r="A284" i="8"/>
  <c r="A283" i="8"/>
  <c r="A282" i="8"/>
  <c r="A281" i="8"/>
  <c r="A280" i="8"/>
  <c r="A279" i="8"/>
  <c r="A278" i="8"/>
  <c r="A277" i="8"/>
  <c r="A276" i="8"/>
  <c r="A275" i="8"/>
  <c r="A274" i="8"/>
  <c r="A273" i="8"/>
  <c r="A272" i="8"/>
  <c r="A271" i="8"/>
  <c r="A270" i="8"/>
  <c r="A269" i="8"/>
  <c r="A268" i="8"/>
  <c r="A267" i="8"/>
  <c r="A266" i="8"/>
  <c r="A265" i="8"/>
  <c r="A264" i="8"/>
  <c r="A263" i="8"/>
  <c r="A262" i="8"/>
  <c r="A261" i="8"/>
  <c r="A260" i="8"/>
  <c r="A259" i="8"/>
  <c r="A258" i="8"/>
  <c r="A257" i="8"/>
  <c r="A256" i="8"/>
  <c r="A255" i="8"/>
  <c r="A254" i="8"/>
  <c r="A253" i="8"/>
  <c r="A252" i="8"/>
  <c r="A251" i="8"/>
  <c r="A250" i="8"/>
  <c r="A249" i="8"/>
  <c r="A248" i="8"/>
  <c r="A247" i="8"/>
  <c r="A246" i="8"/>
  <c r="A245" i="8"/>
  <c r="A244" i="8"/>
  <c r="A243" i="8"/>
  <c r="A242" i="8"/>
  <c r="A241" i="8"/>
  <c r="A240" i="8"/>
  <c r="A239" i="8"/>
  <c r="A238" i="8"/>
  <c r="A237" i="8"/>
  <c r="A236" i="8"/>
  <c r="A235" i="8"/>
  <c r="A234" i="8"/>
  <c r="A233" i="8"/>
  <c r="A232" i="8"/>
  <c r="A231" i="8"/>
  <c r="A230" i="8"/>
  <c r="A229" i="8"/>
  <c r="A228" i="8"/>
  <c r="A227" i="8"/>
  <c r="A226" i="8"/>
  <c r="A225" i="8"/>
  <c r="A224" i="8"/>
  <c r="A223" i="8"/>
  <c r="A222" i="8"/>
  <c r="A221" i="8"/>
  <c r="A220" i="8"/>
  <c r="A219" i="8"/>
  <c r="A218" i="8"/>
  <c r="A217" i="8"/>
  <c r="A216" i="8"/>
  <c r="A215" i="8"/>
  <c r="A214" i="8"/>
  <c r="A213" i="8"/>
  <c r="A212" i="8"/>
  <c r="A211" i="8"/>
  <c r="A210" i="8"/>
  <c r="A209" i="8"/>
  <c r="A208" i="8"/>
  <c r="A207" i="8"/>
  <c r="A206" i="8"/>
  <c r="A205" i="8"/>
  <c r="A204" i="8"/>
  <c r="A203" i="8"/>
  <c r="A202" i="8"/>
  <c r="A201" i="8"/>
  <c r="A200" i="8"/>
  <c r="A199" i="8"/>
  <c r="A198" i="8"/>
  <c r="A197" i="8"/>
  <c r="A196" i="8"/>
  <c r="A195" i="8"/>
  <c r="A194" i="8"/>
  <c r="A193" i="8"/>
  <c r="A192" i="8"/>
  <c r="A191" i="8"/>
  <c r="A190" i="8"/>
  <c r="A189" i="8"/>
  <c r="A188" i="8"/>
  <c r="A187" i="8"/>
  <c r="A186" i="8"/>
  <c r="A185" i="8"/>
  <c r="A184" i="8"/>
  <c r="A183" i="8"/>
  <c r="A182" i="8"/>
  <c r="A181" i="8"/>
  <c r="A180" i="8"/>
  <c r="A179" i="8"/>
  <c r="A178" i="8"/>
  <c r="A177" i="8"/>
  <c r="A176" i="8"/>
  <c r="A175" i="8"/>
  <c r="A174" i="8"/>
  <c r="A173" i="8"/>
  <c r="A172" i="8"/>
  <c r="A171" i="8"/>
  <c r="A170" i="8"/>
  <c r="A169" i="8"/>
  <c r="A168" i="8"/>
  <c r="A167" i="8"/>
  <c r="A166" i="8"/>
  <c r="A165" i="8"/>
  <c r="A164" i="8"/>
  <c r="A163" i="8"/>
  <c r="A162" i="8"/>
  <c r="A161" i="8"/>
  <c r="A160" i="8"/>
  <c r="A159" i="8"/>
  <c r="A158" i="8"/>
  <c r="A157" i="8"/>
  <c r="A156" i="8"/>
  <c r="A155" i="8"/>
  <c r="A154" i="8"/>
  <c r="A153" i="8"/>
  <c r="A152" i="8"/>
  <c r="A151" i="8"/>
  <c r="A150" i="8"/>
  <c r="A149" i="8"/>
  <c r="A148" i="8"/>
  <c r="A147" i="8"/>
  <c r="A146" i="8"/>
  <c r="A145" i="8"/>
  <c r="A144" i="8"/>
  <c r="A143" i="8"/>
  <c r="A142" i="8"/>
  <c r="A141" i="8"/>
  <c r="A140" i="8"/>
  <c r="A139" i="8"/>
  <c r="A138" i="8"/>
  <c r="A137" i="8"/>
  <c r="A136" i="8"/>
  <c r="A135" i="8"/>
  <c r="A134" i="8"/>
  <c r="A133" i="8"/>
  <c r="A132" i="8"/>
  <c r="A131" i="8"/>
  <c r="A130" i="8"/>
  <c r="A129" i="8"/>
  <c r="A128" i="8"/>
  <c r="A127" i="8"/>
  <c r="A126" i="8"/>
  <c r="A125" i="8"/>
  <c r="A124" i="8"/>
  <c r="A123" i="8"/>
  <c r="A122" i="8"/>
  <c r="A121" i="8"/>
  <c r="A120" i="8"/>
  <c r="A119" i="8"/>
  <c r="A118" i="8"/>
  <c r="A117" i="8"/>
  <c r="A116" i="8"/>
  <c r="A115" i="8"/>
  <c r="A114" i="8"/>
  <c r="A113" i="8"/>
  <c r="A112" i="8"/>
  <c r="A111" i="8"/>
  <c r="A110" i="8"/>
  <c r="A109" i="8"/>
  <c r="A108" i="8"/>
  <c r="A107" i="8"/>
  <c r="A106" i="8"/>
  <c r="A105" i="8"/>
  <c r="A104" i="8"/>
  <c r="A103" i="8"/>
  <c r="A102" i="8"/>
  <c r="A101" i="8"/>
  <c r="A100" i="8"/>
  <c r="A99" i="8"/>
  <c r="A98" i="8"/>
  <c r="A97" i="8"/>
  <c r="A96" i="8"/>
  <c r="A95" i="8"/>
  <c r="A94" i="8"/>
  <c r="A93" i="8"/>
  <c r="A92" i="8"/>
  <c r="A91" i="8"/>
  <c r="A90" i="8"/>
  <c r="A89" i="8"/>
  <c r="A88" i="8"/>
  <c r="A87" i="8"/>
  <c r="A86" i="8"/>
  <c r="A85" i="8"/>
  <c r="A84" i="8"/>
  <c r="A83" i="8"/>
  <c r="A82" i="8"/>
  <c r="A81" i="8"/>
  <c r="A80" i="8"/>
  <c r="A79" i="8"/>
  <c r="A78" i="8"/>
  <c r="A77" i="8"/>
  <c r="A76" i="8"/>
  <c r="A75" i="8"/>
  <c r="A74" i="8"/>
  <c r="A73" i="8"/>
  <c r="A72" i="8"/>
  <c r="A71" i="8"/>
  <c r="A70" i="8"/>
  <c r="A69" i="8"/>
  <c r="A68" i="8"/>
  <c r="A67" i="8"/>
  <c r="A66" i="8"/>
  <c r="A65" i="8"/>
  <c r="A64" i="8"/>
  <c r="A63" i="8"/>
  <c r="A62" i="8"/>
  <c r="A61" i="8"/>
  <c r="A60" i="8"/>
  <c r="A59" i="8"/>
  <c r="A58" i="8"/>
  <c r="A57" i="8"/>
  <c r="A56" i="8"/>
  <c r="A55" i="8"/>
  <c r="A54" i="8"/>
  <c r="A53" i="8"/>
  <c r="A52" i="8"/>
  <c r="A51" i="8"/>
  <c r="A50" i="8"/>
  <c r="A49" i="8"/>
  <c r="A48" i="8"/>
  <c r="D326" i="4" s="1"/>
  <c r="A47" i="8"/>
  <c r="D342" i="4" s="1"/>
  <c r="I5" i="4"/>
  <c r="H5" i="4"/>
  <c r="K345" i="4"/>
  <c r="K344" i="4"/>
  <c r="K343" i="4"/>
  <c r="K342" i="4"/>
  <c r="K341" i="4"/>
  <c r="K340" i="4"/>
  <c r="K339" i="4"/>
  <c r="K338" i="4"/>
  <c r="K337" i="4"/>
  <c r="K336" i="4"/>
  <c r="K335" i="4"/>
  <c r="K334" i="4"/>
  <c r="K333" i="4"/>
  <c r="K332" i="4"/>
  <c r="K331" i="4"/>
  <c r="K330" i="4"/>
  <c r="K329" i="4"/>
  <c r="K328" i="4"/>
  <c r="K327" i="4"/>
  <c r="K326" i="4"/>
  <c r="K325" i="4"/>
  <c r="K324" i="4"/>
  <c r="K323" i="4"/>
  <c r="K322" i="4"/>
  <c r="K321" i="4"/>
  <c r="K320" i="4"/>
  <c r="K319" i="4"/>
  <c r="K318" i="4"/>
  <c r="K317" i="4"/>
  <c r="K316" i="4"/>
  <c r="K315" i="4"/>
  <c r="K314" i="4"/>
  <c r="K313" i="4"/>
  <c r="K312" i="4"/>
  <c r="K311" i="4"/>
  <c r="K310" i="4"/>
  <c r="K309" i="4"/>
  <c r="K308" i="4"/>
  <c r="K307" i="4"/>
  <c r="K306" i="4"/>
  <c r="K305" i="4"/>
  <c r="K304" i="4"/>
  <c r="K303" i="4"/>
  <c r="K302" i="4"/>
  <c r="K301" i="4"/>
  <c r="K300" i="4"/>
  <c r="K299" i="4"/>
  <c r="K298" i="4"/>
  <c r="K297" i="4"/>
  <c r="K296" i="4"/>
  <c r="K295" i="4"/>
  <c r="K294" i="4"/>
  <c r="K293" i="4"/>
  <c r="K292" i="4"/>
  <c r="K291" i="4"/>
  <c r="K290" i="4"/>
  <c r="K289" i="4"/>
  <c r="K288" i="4"/>
  <c r="K287" i="4"/>
  <c r="K286" i="4"/>
  <c r="K285" i="4"/>
  <c r="K284" i="4"/>
  <c r="K283" i="4"/>
  <c r="K282" i="4"/>
  <c r="K281" i="4"/>
  <c r="K280" i="4"/>
  <c r="K279" i="4"/>
  <c r="K278" i="4"/>
  <c r="K277" i="4"/>
  <c r="K276" i="4"/>
  <c r="K275" i="4"/>
  <c r="K274" i="4"/>
  <c r="K273" i="4"/>
  <c r="K272" i="4"/>
  <c r="K271" i="4"/>
  <c r="K270" i="4"/>
  <c r="K269" i="4"/>
  <c r="K268" i="4"/>
  <c r="K267" i="4"/>
  <c r="K266" i="4"/>
  <c r="K265" i="4"/>
  <c r="K264" i="4"/>
  <c r="K263" i="4"/>
  <c r="K262" i="4"/>
  <c r="K261" i="4"/>
  <c r="K260" i="4"/>
  <c r="K259" i="4"/>
  <c r="K258" i="4"/>
  <c r="K257" i="4"/>
  <c r="K256" i="4"/>
  <c r="K255" i="4"/>
  <c r="K254" i="4"/>
  <c r="K253" i="4"/>
  <c r="K252" i="4"/>
  <c r="K251" i="4"/>
  <c r="K250" i="4"/>
  <c r="K249" i="4"/>
  <c r="K248" i="4"/>
  <c r="K247" i="4"/>
  <c r="K246" i="4"/>
  <c r="K245" i="4"/>
  <c r="K244" i="4"/>
  <c r="K243" i="4"/>
  <c r="K242" i="4"/>
  <c r="K241" i="4"/>
  <c r="K240" i="4"/>
  <c r="K239" i="4"/>
  <c r="K238" i="4"/>
  <c r="K237" i="4"/>
  <c r="K236" i="4"/>
  <c r="K235" i="4"/>
  <c r="K234" i="4"/>
  <c r="K233" i="4"/>
  <c r="K232" i="4"/>
  <c r="K231" i="4"/>
  <c r="K230" i="4"/>
  <c r="K229" i="4"/>
  <c r="K228" i="4"/>
  <c r="K227" i="4"/>
  <c r="K226" i="4"/>
  <c r="K225" i="4"/>
  <c r="K224" i="4"/>
  <c r="K223" i="4"/>
  <c r="K222" i="4"/>
  <c r="K221" i="4"/>
  <c r="K220" i="4"/>
  <c r="K219" i="4"/>
  <c r="K218" i="4"/>
  <c r="K217" i="4"/>
  <c r="K216" i="4"/>
  <c r="K215" i="4"/>
  <c r="K214" i="4"/>
  <c r="K213" i="4"/>
  <c r="K212" i="4"/>
  <c r="K211" i="4"/>
  <c r="K210" i="4"/>
  <c r="K209" i="4"/>
  <c r="K208" i="4"/>
  <c r="K207" i="4"/>
  <c r="K206" i="4"/>
  <c r="K205" i="4"/>
  <c r="K204" i="4"/>
  <c r="K203" i="4"/>
  <c r="K202" i="4"/>
  <c r="K201" i="4"/>
  <c r="K200" i="4"/>
  <c r="K199" i="4"/>
  <c r="K198" i="4"/>
  <c r="K197" i="4"/>
  <c r="K196" i="4"/>
  <c r="K195" i="4"/>
  <c r="K194" i="4"/>
  <c r="K193" i="4"/>
  <c r="K192" i="4"/>
  <c r="K191" i="4"/>
  <c r="K190" i="4"/>
  <c r="K189" i="4"/>
  <c r="K188" i="4"/>
  <c r="K187" i="4"/>
  <c r="K186" i="4"/>
  <c r="K185" i="4"/>
  <c r="K184" i="4"/>
  <c r="K183" i="4"/>
  <c r="K182" i="4"/>
  <c r="K181" i="4"/>
  <c r="K180" i="4"/>
  <c r="K179" i="4"/>
  <c r="K178" i="4"/>
  <c r="K177" i="4"/>
  <c r="K176" i="4"/>
  <c r="K175" i="4"/>
  <c r="K174" i="4"/>
  <c r="K173" i="4"/>
  <c r="K172" i="4"/>
  <c r="K171" i="4"/>
  <c r="K170" i="4"/>
  <c r="K169" i="4"/>
  <c r="K168" i="4"/>
  <c r="K167" i="4"/>
  <c r="K166" i="4"/>
  <c r="K165" i="4"/>
  <c r="K164" i="4"/>
  <c r="K163" i="4"/>
  <c r="K162" i="4"/>
  <c r="K161" i="4"/>
  <c r="K160" i="4"/>
  <c r="K159" i="4"/>
  <c r="K158" i="4"/>
  <c r="K157" i="4"/>
  <c r="K156" i="4"/>
  <c r="K155" i="4"/>
  <c r="K154" i="4"/>
  <c r="K153" i="4"/>
  <c r="K152" i="4"/>
  <c r="K151" i="4"/>
  <c r="K150" i="4"/>
  <c r="K149" i="4"/>
  <c r="K148" i="4"/>
  <c r="K147" i="4"/>
  <c r="K146" i="4"/>
  <c r="K145" i="4"/>
  <c r="K144" i="4"/>
  <c r="K143" i="4"/>
  <c r="K142" i="4"/>
  <c r="K141" i="4"/>
  <c r="K140" i="4"/>
  <c r="K139" i="4"/>
  <c r="K138" i="4"/>
  <c r="K137" i="4"/>
  <c r="K136" i="4"/>
  <c r="K135" i="4"/>
  <c r="K134" i="4"/>
  <c r="K133" i="4"/>
  <c r="K132" i="4"/>
  <c r="K131" i="4"/>
  <c r="K130" i="4"/>
  <c r="K129" i="4"/>
  <c r="K128" i="4"/>
  <c r="K127" i="4"/>
  <c r="K126" i="4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J28" i="1"/>
  <c r="D52" i="4" l="1"/>
  <c r="D84" i="4"/>
  <c r="D182" i="4"/>
  <c r="D310" i="4"/>
  <c r="D72" i="4"/>
  <c r="D88" i="4"/>
  <c r="D198" i="4"/>
  <c r="D68" i="4"/>
  <c r="D125" i="4"/>
  <c r="D330" i="4"/>
  <c r="D109" i="4"/>
  <c r="D262" i="4"/>
  <c r="D60" i="4"/>
  <c r="D76" i="4"/>
  <c r="D93" i="4"/>
  <c r="D114" i="4"/>
  <c r="D150" i="4"/>
  <c r="D214" i="4"/>
  <c r="D278" i="4"/>
  <c r="X449" i="8"/>
  <c r="X385" i="8"/>
  <c r="X321" i="8"/>
  <c r="X257" i="8"/>
  <c r="D338" i="4"/>
  <c r="D322" i="4"/>
  <c r="D306" i="4"/>
  <c r="D290" i="4"/>
  <c r="D274" i="4"/>
  <c r="D258" i="4"/>
  <c r="D242" i="4"/>
  <c r="D226" i="4"/>
  <c r="D210" i="4"/>
  <c r="D194" i="4"/>
  <c r="D178" i="4"/>
  <c r="D162" i="4"/>
  <c r="D146" i="4"/>
  <c r="D130" i="4"/>
  <c r="D124" i="4"/>
  <c r="D118" i="4"/>
  <c r="D113" i="4"/>
  <c r="D108" i="4"/>
  <c r="D102" i="4"/>
  <c r="D97" i="4"/>
  <c r="D92" i="4"/>
  <c r="D87" i="4"/>
  <c r="D83" i="4"/>
  <c r="D79" i="4"/>
  <c r="D75" i="4"/>
  <c r="D71" i="4"/>
  <c r="D67" i="4"/>
  <c r="D63" i="4"/>
  <c r="D59" i="4"/>
  <c r="D55" i="4"/>
  <c r="D51" i="4"/>
  <c r="D47" i="4"/>
  <c r="D43" i="4"/>
  <c r="D39" i="4"/>
  <c r="D35" i="4"/>
  <c r="D31" i="4"/>
  <c r="D27" i="4"/>
  <c r="D23" i="4"/>
  <c r="D19" i="4"/>
  <c r="D15" i="4"/>
  <c r="D11" i="4"/>
  <c r="D334" i="4"/>
  <c r="D318" i="4"/>
  <c r="D302" i="4"/>
  <c r="D286" i="4"/>
  <c r="D270" i="4"/>
  <c r="D254" i="4"/>
  <c r="D238" i="4"/>
  <c r="D222" i="4"/>
  <c r="D206" i="4"/>
  <c r="D190" i="4"/>
  <c r="D174" i="4"/>
  <c r="D158" i="4"/>
  <c r="D142" i="4"/>
  <c r="D128" i="4"/>
  <c r="D122" i="4"/>
  <c r="D117" i="4"/>
  <c r="D112" i="4"/>
  <c r="D106" i="4"/>
  <c r="D101" i="4"/>
  <c r="D96" i="4"/>
  <c r="D90" i="4"/>
  <c r="D86" i="4"/>
  <c r="D82" i="4"/>
  <c r="D78" i="4"/>
  <c r="D74" i="4"/>
  <c r="D70" i="4"/>
  <c r="D66" i="4"/>
  <c r="D62" i="4"/>
  <c r="D58" i="4"/>
  <c r="D54" i="4"/>
  <c r="D50" i="4"/>
  <c r="D46" i="4"/>
  <c r="D42" i="4"/>
  <c r="D38" i="4"/>
  <c r="D34" i="4"/>
  <c r="D30" i="4"/>
  <c r="D26" i="4"/>
  <c r="D22" i="4"/>
  <c r="D18" i="4"/>
  <c r="D14" i="4"/>
  <c r="D138" i="4"/>
  <c r="D126" i="4"/>
  <c r="D121" i="4"/>
  <c r="D116" i="4"/>
  <c r="D110" i="4"/>
  <c r="D105" i="4"/>
  <c r="D100" i="4"/>
  <c r="D94" i="4"/>
  <c r="D89" i="4"/>
  <c r="D85" i="4"/>
  <c r="D81" i="4"/>
  <c r="D77" i="4"/>
  <c r="D73" i="4"/>
  <c r="D69" i="4"/>
  <c r="D65" i="4"/>
  <c r="D61" i="4"/>
  <c r="D57" i="4"/>
  <c r="D53" i="4"/>
  <c r="D49" i="4"/>
  <c r="D45" i="4"/>
  <c r="D41" i="4"/>
  <c r="D37" i="4"/>
  <c r="D33" i="4"/>
  <c r="D29" i="4"/>
  <c r="D25" i="4"/>
  <c r="D21" i="4"/>
  <c r="D17" i="4"/>
  <c r="D13" i="4"/>
  <c r="D9" i="4"/>
  <c r="X9" i="8"/>
  <c r="X73" i="8"/>
  <c r="X137" i="8"/>
  <c r="X212" i="8"/>
  <c r="D104" i="4"/>
  <c r="D246" i="4"/>
  <c r="D56" i="4"/>
  <c r="D134" i="4"/>
  <c r="D48" i="4"/>
  <c r="D64" i="4"/>
  <c r="D80" i="4"/>
  <c r="D98" i="4"/>
  <c r="D120" i="4"/>
  <c r="D166" i="4"/>
  <c r="D230" i="4"/>
  <c r="D294" i="4"/>
  <c r="X25" i="8"/>
  <c r="X89" i="8"/>
  <c r="X153" i="8"/>
  <c r="X233" i="8"/>
  <c r="D154" i="4"/>
  <c r="D170" i="4"/>
  <c r="D186" i="4"/>
  <c r="D202" i="4"/>
  <c r="D218" i="4"/>
  <c r="D234" i="4"/>
  <c r="D250" i="4"/>
  <c r="D266" i="4"/>
  <c r="D282" i="4"/>
  <c r="D298" i="4"/>
  <c r="D314" i="4"/>
  <c r="X508" i="8"/>
  <c r="X504" i="8"/>
  <c r="X500" i="8"/>
  <c r="X496" i="8"/>
  <c r="X492" i="8"/>
  <c r="X488" i="8"/>
  <c r="X484" i="8"/>
  <c r="X480" i="8"/>
  <c r="X476" i="8"/>
  <c r="X472" i="8"/>
  <c r="X468" i="8"/>
  <c r="X464" i="8"/>
  <c r="X460" i="8"/>
  <c r="X456" i="8"/>
  <c r="X452" i="8"/>
  <c r="X448" i="8"/>
  <c r="X444" i="8"/>
  <c r="X440" i="8"/>
  <c r="X436" i="8"/>
  <c r="X432" i="8"/>
  <c r="X428" i="8"/>
  <c r="X424" i="8"/>
  <c r="X420" i="8"/>
  <c r="X416" i="8"/>
  <c r="X412" i="8"/>
  <c r="X408" i="8"/>
  <c r="X404" i="8"/>
  <c r="X400" i="8"/>
  <c r="X396" i="8"/>
  <c r="X392" i="8"/>
  <c r="X388" i="8"/>
  <c r="X384" i="8"/>
  <c r="X380" i="8"/>
  <c r="X376" i="8"/>
  <c r="X372" i="8"/>
  <c r="X368" i="8"/>
  <c r="X364" i="8"/>
  <c r="X360" i="8"/>
  <c r="X356" i="8"/>
  <c r="X352" i="8"/>
  <c r="X348" i="8"/>
  <c r="X344" i="8"/>
  <c r="X340" i="8"/>
  <c r="X336" i="8"/>
  <c r="X332" i="8"/>
  <c r="X328" i="8"/>
  <c r="X324" i="8"/>
  <c r="X320" i="8"/>
  <c r="X316" i="8"/>
  <c r="X312" i="8"/>
  <c r="X308" i="8"/>
  <c r="X304" i="8"/>
  <c r="X300" i="8"/>
  <c r="X296" i="8"/>
  <c r="X292" i="8"/>
  <c r="X288" i="8"/>
  <c r="X284" i="8"/>
  <c r="X280" i="8"/>
  <c r="X276" i="8"/>
  <c r="X272" i="8"/>
  <c r="X268" i="8"/>
  <c r="X264" i="8"/>
  <c r="X260" i="8"/>
  <c r="X256" i="8"/>
  <c r="X507" i="8"/>
  <c r="X503" i="8"/>
  <c r="X499" i="8"/>
  <c r="X495" i="8"/>
  <c r="X491" i="8"/>
  <c r="X487" i="8"/>
  <c r="X483" i="8"/>
  <c r="X479" i="8"/>
  <c r="X475" i="8"/>
  <c r="X471" i="8"/>
  <c r="X467" i="8"/>
  <c r="X463" i="8"/>
  <c r="X459" i="8"/>
  <c r="X455" i="8"/>
  <c r="X451" i="8"/>
  <c r="X447" i="8"/>
  <c r="X443" i="8"/>
  <c r="X439" i="8"/>
  <c r="X435" i="8"/>
  <c r="X431" i="8"/>
  <c r="X427" i="8"/>
  <c r="X423" i="8"/>
  <c r="X419" i="8"/>
  <c r="X415" i="8"/>
  <c r="X411" i="8"/>
  <c r="X407" i="8"/>
  <c r="X403" i="8"/>
  <c r="X399" i="8"/>
  <c r="X395" i="8"/>
  <c r="X391" i="8"/>
  <c r="X387" i="8"/>
  <c r="X383" i="8"/>
  <c r="X379" i="8"/>
  <c r="X375" i="8"/>
  <c r="X371" i="8"/>
  <c r="X367" i="8"/>
  <c r="X363" i="8"/>
  <c r="X359" i="8"/>
  <c r="X355" i="8"/>
  <c r="X351" i="8"/>
  <c r="X347" i="8"/>
  <c r="X343" i="8"/>
  <c r="X339" i="8"/>
  <c r="X335" i="8"/>
  <c r="X331" i="8"/>
  <c r="X327" i="8"/>
  <c r="X323" i="8"/>
  <c r="X319" i="8"/>
  <c r="X315" i="8"/>
  <c r="X311" i="8"/>
  <c r="X307" i="8"/>
  <c r="X303" i="8"/>
  <c r="X299" i="8"/>
  <c r="X295" i="8"/>
  <c r="X291" i="8"/>
  <c r="X287" i="8"/>
  <c r="X283" i="8"/>
  <c r="X279" i="8"/>
  <c r="X275" i="8"/>
  <c r="X271" i="8"/>
  <c r="X267" i="8"/>
  <c r="X263" i="8"/>
  <c r="X259" i="8"/>
  <c r="X255" i="8"/>
  <c r="X506" i="8"/>
  <c r="X502" i="8"/>
  <c r="X498" i="8"/>
  <c r="X494" i="8"/>
  <c r="X490" i="8"/>
  <c r="X486" i="8"/>
  <c r="X482" i="8"/>
  <c r="X478" i="8"/>
  <c r="X474" i="8"/>
  <c r="X470" i="8"/>
  <c r="X466" i="8"/>
  <c r="X462" i="8"/>
  <c r="X458" i="8"/>
  <c r="X454" i="8"/>
  <c r="X450" i="8"/>
  <c r="X446" i="8"/>
  <c r="X442" i="8"/>
  <c r="X438" i="8"/>
  <c r="X434" i="8"/>
  <c r="X430" i="8"/>
  <c r="X426" i="8"/>
  <c r="X422" i="8"/>
  <c r="X418" i="8"/>
  <c r="X414" i="8"/>
  <c r="X410" i="8"/>
  <c r="X406" i="8"/>
  <c r="X402" i="8"/>
  <c r="X398" i="8"/>
  <c r="X394" i="8"/>
  <c r="X390" i="8"/>
  <c r="X386" i="8"/>
  <c r="X382" i="8"/>
  <c r="X378" i="8"/>
  <c r="X374" i="8"/>
  <c r="X370" i="8"/>
  <c r="X366" i="8"/>
  <c r="X362" i="8"/>
  <c r="X358" i="8"/>
  <c r="X354" i="8"/>
  <c r="X350" i="8"/>
  <c r="X346" i="8"/>
  <c r="X342" i="8"/>
  <c r="X338" i="8"/>
  <c r="X334" i="8"/>
  <c r="X330" i="8"/>
  <c r="X326" i="8"/>
  <c r="X322" i="8"/>
  <c r="X318" i="8"/>
  <c r="X314" i="8"/>
  <c r="X310" i="8"/>
  <c r="X306" i="8"/>
  <c r="X302" i="8"/>
  <c r="X298" i="8"/>
  <c r="X294" i="8"/>
  <c r="X290" i="8"/>
  <c r="X286" i="8"/>
  <c r="X282" i="8"/>
  <c r="X278" i="8"/>
  <c r="X274" i="8"/>
  <c r="X270" i="8"/>
  <c r="X266" i="8"/>
  <c r="X262" i="8"/>
  <c r="X258" i="8"/>
  <c r="X254" i="8"/>
  <c r="X250" i="8"/>
  <c r="X246" i="8"/>
  <c r="X242" i="8"/>
  <c r="X238" i="8"/>
  <c r="X234" i="8"/>
  <c r="X230" i="8"/>
  <c r="X226" i="8"/>
  <c r="X222" i="8"/>
  <c r="X218" i="8"/>
  <c r="X214" i="8"/>
  <c r="X210" i="8"/>
  <c r="X206" i="8"/>
  <c r="X202" i="8"/>
  <c r="X198" i="8"/>
  <c r="X194" i="8"/>
  <c r="X190" i="8"/>
  <c r="X186" i="8"/>
  <c r="X182" i="8"/>
  <c r="X178" i="8"/>
  <c r="X174" i="8"/>
  <c r="X170" i="8"/>
  <c r="X505" i="8"/>
  <c r="X489" i="8"/>
  <c r="X473" i="8"/>
  <c r="X457" i="8"/>
  <c r="X441" i="8"/>
  <c r="X425" i="8"/>
  <c r="X409" i="8"/>
  <c r="X393" i="8"/>
  <c r="X377" i="8"/>
  <c r="X361" i="8"/>
  <c r="X345" i="8"/>
  <c r="X329" i="8"/>
  <c r="X313" i="8"/>
  <c r="X297" i="8"/>
  <c r="X281" i="8"/>
  <c r="X265" i="8"/>
  <c r="X252" i="8"/>
  <c r="X247" i="8"/>
  <c r="X241" i="8"/>
  <c r="X236" i="8"/>
  <c r="X231" i="8"/>
  <c r="X225" i="8"/>
  <c r="X220" i="8"/>
  <c r="X215" i="8"/>
  <c r="X209" i="8"/>
  <c r="X204" i="8"/>
  <c r="X199" i="8"/>
  <c r="X193" i="8"/>
  <c r="X188" i="8"/>
  <c r="X183" i="8"/>
  <c r="X177" i="8"/>
  <c r="X172" i="8"/>
  <c r="X167" i="8"/>
  <c r="X163" i="8"/>
  <c r="X159" i="8"/>
  <c r="X155" i="8"/>
  <c r="X151" i="8"/>
  <c r="X147" i="8"/>
  <c r="X143" i="8"/>
  <c r="X139" i="8"/>
  <c r="X135" i="8"/>
  <c r="X131" i="8"/>
  <c r="X127" i="8"/>
  <c r="X123" i="8"/>
  <c r="X119" i="8"/>
  <c r="X115" i="8"/>
  <c r="X111" i="8"/>
  <c r="X107" i="8"/>
  <c r="X103" i="8"/>
  <c r="X99" i="8"/>
  <c r="X95" i="8"/>
  <c r="X91" i="8"/>
  <c r="X87" i="8"/>
  <c r="X83" i="8"/>
  <c r="X79" i="8"/>
  <c r="X75" i="8"/>
  <c r="X71" i="8"/>
  <c r="X67" i="8"/>
  <c r="X63" i="8"/>
  <c r="X59" i="8"/>
  <c r="X55" i="8"/>
  <c r="X51" i="8"/>
  <c r="X47" i="8"/>
  <c r="X43" i="8"/>
  <c r="X39" i="8"/>
  <c r="X35" i="8"/>
  <c r="X31" i="8"/>
  <c r="X27" i="8"/>
  <c r="X23" i="8"/>
  <c r="X19" i="8"/>
  <c r="X15" i="8"/>
  <c r="X11" i="8"/>
  <c r="X7" i="8"/>
  <c r="X501" i="8"/>
  <c r="X485" i="8"/>
  <c r="X469" i="8"/>
  <c r="X453" i="8"/>
  <c r="X437" i="8"/>
  <c r="X421" i="8"/>
  <c r="X405" i="8"/>
  <c r="X389" i="8"/>
  <c r="X373" i="8"/>
  <c r="X357" i="8"/>
  <c r="X341" i="8"/>
  <c r="X325" i="8"/>
  <c r="X309" i="8"/>
  <c r="X293" i="8"/>
  <c r="X277" i="8"/>
  <c r="X261" i="8"/>
  <c r="X251" i="8"/>
  <c r="X245" i="8"/>
  <c r="X240" i="8"/>
  <c r="X235" i="8"/>
  <c r="X229" i="8"/>
  <c r="X224" i="8"/>
  <c r="X219" i="8"/>
  <c r="X213" i="8"/>
  <c r="X208" i="8"/>
  <c r="X203" i="8"/>
  <c r="X197" i="8"/>
  <c r="X192" i="8"/>
  <c r="X187" i="8"/>
  <c r="X181" i="8"/>
  <c r="X176" i="8"/>
  <c r="X171" i="8"/>
  <c r="X166" i="8"/>
  <c r="X162" i="8"/>
  <c r="X158" i="8"/>
  <c r="X154" i="8"/>
  <c r="X150" i="8"/>
  <c r="X146" i="8"/>
  <c r="X142" i="8"/>
  <c r="X138" i="8"/>
  <c r="X134" i="8"/>
  <c r="X130" i="8"/>
  <c r="X126" i="8"/>
  <c r="X122" i="8"/>
  <c r="X118" i="8"/>
  <c r="X114" i="8"/>
  <c r="X110" i="8"/>
  <c r="X106" i="8"/>
  <c r="X102" i="8"/>
  <c r="X98" i="8"/>
  <c r="X94" i="8"/>
  <c r="X90" i="8"/>
  <c r="X86" i="8"/>
  <c r="X82" i="8"/>
  <c r="X78" i="8"/>
  <c r="X74" i="8"/>
  <c r="X70" i="8"/>
  <c r="X66" i="8"/>
  <c r="X62" i="8"/>
  <c r="X58" i="8"/>
  <c r="X54" i="8"/>
  <c r="X50" i="8"/>
  <c r="X46" i="8"/>
  <c r="X42" i="8"/>
  <c r="X38" i="8"/>
  <c r="X34" i="8"/>
  <c r="X30" i="8"/>
  <c r="X26" i="8"/>
  <c r="X22" i="8"/>
  <c r="X18" i="8"/>
  <c r="X14" i="8"/>
  <c r="X10" i="8"/>
  <c r="X6" i="8"/>
  <c r="X493" i="8"/>
  <c r="X477" i="8"/>
  <c r="X461" i="8"/>
  <c r="X445" i="8"/>
  <c r="X429" i="8"/>
  <c r="X413" i="8"/>
  <c r="X397" i="8"/>
  <c r="X381" i="8"/>
  <c r="X365" i="8"/>
  <c r="X349" i="8"/>
  <c r="X333" i="8"/>
  <c r="X317" i="8"/>
  <c r="X301" i="8"/>
  <c r="X285" i="8"/>
  <c r="X269" i="8"/>
  <c r="X253" i="8"/>
  <c r="X248" i="8"/>
  <c r="X243" i="8"/>
  <c r="X237" i="8"/>
  <c r="X232" i="8"/>
  <c r="X227" i="8"/>
  <c r="X221" i="8"/>
  <c r="X216" i="8"/>
  <c r="X211" i="8"/>
  <c r="X205" i="8"/>
  <c r="X200" i="8"/>
  <c r="X195" i="8"/>
  <c r="X189" i="8"/>
  <c r="X184" i="8"/>
  <c r="X179" i="8"/>
  <c r="X173" i="8"/>
  <c r="X168" i="8"/>
  <c r="X164" i="8"/>
  <c r="X160" i="8"/>
  <c r="X156" i="8"/>
  <c r="X152" i="8"/>
  <c r="X148" i="8"/>
  <c r="X144" i="8"/>
  <c r="X140" i="8"/>
  <c r="X136" i="8"/>
  <c r="X132" i="8"/>
  <c r="X128" i="8"/>
  <c r="X124" i="8"/>
  <c r="X120" i="8"/>
  <c r="X116" i="8"/>
  <c r="X112" i="8"/>
  <c r="X108" i="8"/>
  <c r="X104" i="8"/>
  <c r="X100" i="8"/>
  <c r="X96" i="8"/>
  <c r="X92" i="8"/>
  <c r="X88" i="8"/>
  <c r="X84" i="8"/>
  <c r="X80" i="8"/>
  <c r="X76" i="8"/>
  <c r="X72" i="8"/>
  <c r="X68" i="8"/>
  <c r="X64" i="8"/>
  <c r="X60" i="8"/>
  <c r="X56" i="8"/>
  <c r="X52" i="8"/>
  <c r="X48" i="8"/>
  <c r="X44" i="8"/>
  <c r="X40" i="8"/>
  <c r="X36" i="8"/>
  <c r="X32" i="8"/>
  <c r="X28" i="8"/>
  <c r="X24" i="8"/>
  <c r="X20" i="8"/>
  <c r="X16" i="8"/>
  <c r="X12" i="8"/>
  <c r="X8" i="8"/>
  <c r="X13" i="8"/>
  <c r="X29" i="8"/>
  <c r="X45" i="8"/>
  <c r="X61" i="8"/>
  <c r="X77" i="8"/>
  <c r="X93" i="8"/>
  <c r="X109" i="8"/>
  <c r="X125" i="8"/>
  <c r="X141" i="8"/>
  <c r="X157" i="8"/>
  <c r="X175" i="8"/>
  <c r="X196" i="8"/>
  <c r="X217" i="8"/>
  <c r="X239" i="8"/>
  <c r="X273" i="8"/>
  <c r="X337" i="8"/>
  <c r="X401" i="8"/>
  <c r="X465" i="8"/>
  <c r="X17" i="8"/>
  <c r="X33" i="8"/>
  <c r="X49" i="8"/>
  <c r="X65" i="8"/>
  <c r="X81" i="8"/>
  <c r="X97" i="8"/>
  <c r="X113" i="8"/>
  <c r="X129" i="8"/>
  <c r="X145" i="8"/>
  <c r="X161" i="8"/>
  <c r="X180" i="8"/>
  <c r="X201" i="8"/>
  <c r="X223" i="8"/>
  <c r="X244" i="8"/>
  <c r="X289" i="8"/>
  <c r="X353" i="8"/>
  <c r="X417" i="8"/>
  <c r="X481" i="8"/>
  <c r="X5" i="8"/>
  <c r="X21" i="8"/>
  <c r="X37" i="8"/>
  <c r="X53" i="8"/>
  <c r="X69" i="8"/>
  <c r="X85" i="8"/>
  <c r="X101" i="8"/>
  <c r="X117" i="8"/>
  <c r="X133" i="8"/>
  <c r="X149" i="8"/>
  <c r="X165" i="8"/>
  <c r="X185" i="8"/>
  <c r="X207" i="8"/>
  <c r="X228" i="8"/>
  <c r="X249" i="8"/>
  <c r="X305" i="8"/>
  <c r="X369" i="8"/>
  <c r="X433" i="8"/>
  <c r="X497" i="8"/>
  <c r="D345" i="4"/>
  <c r="D341" i="4"/>
  <c r="D337" i="4"/>
  <c r="D333" i="4"/>
  <c r="D329" i="4"/>
  <c r="D325" i="4"/>
  <c r="D321" i="4"/>
  <c r="D317" i="4"/>
  <c r="D313" i="4"/>
  <c r="D309" i="4"/>
  <c r="D305" i="4"/>
  <c r="D301" i="4"/>
  <c r="D297" i="4"/>
  <c r="D293" i="4"/>
  <c r="D289" i="4"/>
  <c r="D285" i="4"/>
  <c r="D281" i="4"/>
  <c r="D277" i="4"/>
  <c r="D273" i="4"/>
  <c r="D269" i="4"/>
  <c r="D265" i="4"/>
  <c r="D261" i="4"/>
  <c r="D257" i="4"/>
  <c r="D253" i="4"/>
  <c r="D249" i="4"/>
  <c r="D245" i="4"/>
  <c r="D241" i="4"/>
  <c r="D237" i="4"/>
  <c r="D233" i="4"/>
  <c r="D229" i="4"/>
  <c r="D225" i="4"/>
  <c r="D221" i="4"/>
  <c r="D217" i="4"/>
  <c r="D213" i="4"/>
  <c r="D209" i="4"/>
  <c r="D205" i="4"/>
  <c r="D201" i="4"/>
  <c r="D197" i="4"/>
  <c r="D193" i="4"/>
  <c r="D189" i="4"/>
  <c r="D185" i="4"/>
  <c r="D181" i="4"/>
  <c r="D177" i="4"/>
  <c r="D173" i="4"/>
  <c r="D169" i="4"/>
  <c r="D165" i="4"/>
  <c r="D161" i="4"/>
  <c r="D157" i="4"/>
  <c r="D153" i="4"/>
  <c r="D149" i="4"/>
  <c r="D145" i="4"/>
  <c r="D141" i="4"/>
  <c r="D137" i="4"/>
  <c r="D133" i="4"/>
  <c r="D129" i="4"/>
  <c r="D344" i="4"/>
  <c r="D340" i="4"/>
  <c r="D336" i="4"/>
  <c r="D332" i="4"/>
  <c r="D328" i="4"/>
  <c r="D324" i="4"/>
  <c r="D320" i="4"/>
  <c r="D316" i="4"/>
  <c r="D312" i="4"/>
  <c r="D308" i="4"/>
  <c r="D304" i="4"/>
  <c r="D300" i="4"/>
  <c r="D296" i="4"/>
  <c r="D292" i="4"/>
  <c r="D288" i="4"/>
  <c r="D284" i="4"/>
  <c r="D280" i="4"/>
  <c r="D276" i="4"/>
  <c r="D272" i="4"/>
  <c r="D268" i="4"/>
  <c r="D264" i="4"/>
  <c r="D260" i="4"/>
  <c r="D256" i="4"/>
  <c r="D252" i="4"/>
  <c r="D248" i="4"/>
  <c r="D244" i="4"/>
  <c r="D240" i="4"/>
  <c r="D236" i="4"/>
  <c r="D232" i="4"/>
  <c r="D228" i="4"/>
  <c r="D224" i="4"/>
  <c r="D220" i="4"/>
  <c r="D216" i="4"/>
  <c r="D212" i="4"/>
  <c r="D208" i="4"/>
  <c r="D204" i="4"/>
  <c r="D200" i="4"/>
  <c r="D196" i="4"/>
  <c r="D192" i="4"/>
  <c r="D188" i="4"/>
  <c r="D184" i="4"/>
  <c r="D180" i="4"/>
  <c r="D176" i="4"/>
  <c r="D172" i="4"/>
  <c r="D168" i="4"/>
  <c r="D164" i="4"/>
  <c r="D160" i="4"/>
  <c r="D156" i="4"/>
  <c r="D152" i="4"/>
  <c r="D148" i="4"/>
  <c r="D144" i="4"/>
  <c r="D140" i="4"/>
  <c r="D136" i="4"/>
  <c r="D132" i="4"/>
  <c r="D343" i="4"/>
  <c r="D339" i="4"/>
  <c r="D335" i="4"/>
  <c r="D331" i="4"/>
  <c r="D327" i="4"/>
  <c r="D323" i="4"/>
  <c r="D319" i="4"/>
  <c r="D315" i="4"/>
  <c r="D311" i="4"/>
  <c r="D307" i="4"/>
  <c r="D303" i="4"/>
  <c r="D299" i="4"/>
  <c r="D295" i="4"/>
  <c r="D291" i="4"/>
  <c r="D287" i="4"/>
  <c r="D283" i="4"/>
  <c r="D279" i="4"/>
  <c r="D275" i="4"/>
  <c r="D271" i="4"/>
  <c r="D267" i="4"/>
  <c r="D263" i="4"/>
  <c r="D259" i="4"/>
  <c r="D255" i="4"/>
  <c r="D251" i="4"/>
  <c r="D247" i="4"/>
  <c r="D243" i="4"/>
  <c r="D239" i="4"/>
  <c r="D235" i="4"/>
  <c r="D231" i="4"/>
  <c r="D227" i="4"/>
  <c r="D223" i="4"/>
  <c r="D219" i="4"/>
  <c r="D215" i="4"/>
  <c r="D211" i="4"/>
  <c r="D207" i="4"/>
  <c r="D203" i="4"/>
  <c r="D199" i="4"/>
  <c r="D195" i="4"/>
  <c r="D191" i="4"/>
  <c r="D187" i="4"/>
  <c r="D183" i="4"/>
  <c r="D179" i="4"/>
  <c r="D175" i="4"/>
  <c r="D171" i="4"/>
  <c r="D167" i="4"/>
  <c r="D163" i="4"/>
  <c r="D159" i="4"/>
  <c r="D155" i="4"/>
  <c r="D151" i="4"/>
  <c r="D147" i="4"/>
  <c r="D143" i="4"/>
  <c r="D139" i="4"/>
  <c r="D135" i="4"/>
  <c r="D131" i="4"/>
  <c r="D127" i="4"/>
  <c r="D123" i="4"/>
  <c r="D119" i="4"/>
  <c r="D115" i="4"/>
  <c r="D111" i="4"/>
  <c r="D107" i="4"/>
  <c r="D103" i="4"/>
  <c r="D99" i="4"/>
  <c r="D95" i="4"/>
  <c r="D91" i="4"/>
  <c r="K5" i="4"/>
  <c r="N19" i="1"/>
  <c r="N28" i="1"/>
  <c r="N27" i="1"/>
  <c r="N26" i="1"/>
  <c r="N25" i="1"/>
  <c r="N24" i="1"/>
  <c r="N23" i="1"/>
  <c r="N22" i="1"/>
  <c r="N21" i="1"/>
  <c r="N20" i="1"/>
  <c r="N18" i="1"/>
  <c r="N17" i="1"/>
  <c r="N16" i="1"/>
  <c r="J345" i="4"/>
  <c r="J344" i="4"/>
  <c r="J343" i="4"/>
  <c r="J342" i="4"/>
  <c r="J341" i="4"/>
  <c r="J340" i="4"/>
  <c r="J339" i="4"/>
  <c r="J338" i="4"/>
  <c r="J337" i="4"/>
  <c r="J336" i="4"/>
  <c r="J335" i="4"/>
  <c r="J334" i="4"/>
  <c r="J333" i="4"/>
  <c r="J332" i="4"/>
  <c r="J331" i="4"/>
  <c r="J330" i="4"/>
  <c r="J329" i="4"/>
  <c r="J328" i="4"/>
  <c r="J327" i="4"/>
  <c r="J326" i="4"/>
  <c r="J325" i="4"/>
  <c r="J324" i="4"/>
  <c r="J323" i="4"/>
  <c r="J322" i="4"/>
  <c r="J321" i="4"/>
  <c r="J320" i="4"/>
  <c r="J319" i="4"/>
  <c r="J318" i="4"/>
  <c r="J317" i="4"/>
  <c r="J316" i="4"/>
  <c r="J315" i="4"/>
  <c r="J314" i="4"/>
  <c r="J313" i="4"/>
  <c r="J312" i="4"/>
  <c r="J311" i="4"/>
  <c r="J310" i="4"/>
  <c r="J309" i="4"/>
  <c r="J308" i="4"/>
  <c r="J307" i="4"/>
  <c r="J306" i="4"/>
  <c r="J305" i="4"/>
  <c r="J304" i="4"/>
  <c r="J303" i="4"/>
  <c r="J302" i="4"/>
  <c r="J301" i="4"/>
  <c r="J300" i="4"/>
  <c r="J299" i="4"/>
  <c r="J298" i="4"/>
  <c r="J297" i="4"/>
  <c r="J296" i="4"/>
  <c r="J295" i="4"/>
  <c r="J294" i="4"/>
  <c r="J293" i="4"/>
  <c r="J292" i="4"/>
  <c r="J291" i="4"/>
  <c r="J290" i="4"/>
  <c r="J289" i="4"/>
  <c r="J288" i="4"/>
  <c r="J287" i="4"/>
  <c r="J286" i="4"/>
  <c r="J285" i="4"/>
  <c r="J284" i="4"/>
  <c r="J283" i="4"/>
  <c r="J282" i="4"/>
  <c r="J281" i="4"/>
  <c r="J280" i="4"/>
  <c r="J279" i="4"/>
  <c r="J278" i="4"/>
  <c r="J277" i="4"/>
  <c r="J276" i="4"/>
  <c r="J275" i="4"/>
  <c r="J274" i="4"/>
  <c r="J273" i="4"/>
  <c r="J272" i="4"/>
  <c r="J271" i="4"/>
  <c r="J270" i="4"/>
  <c r="J269" i="4"/>
  <c r="J268" i="4"/>
  <c r="J267" i="4"/>
  <c r="J266" i="4"/>
  <c r="J265" i="4"/>
  <c r="J264" i="4"/>
  <c r="J263" i="4"/>
  <c r="J262" i="4"/>
  <c r="J261" i="4"/>
  <c r="J260" i="4"/>
  <c r="J259" i="4"/>
  <c r="J258" i="4"/>
  <c r="J257" i="4"/>
  <c r="J256" i="4"/>
  <c r="J255" i="4"/>
  <c r="J254" i="4"/>
  <c r="J253" i="4"/>
  <c r="J252" i="4"/>
  <c r="J251" i="4"/>
  <c r="J250" i="4"/>
  <c r="J249" i="4"/>
  <c r="J248" i="4"/>
  <c r="J247" i="4"/>
  <c r="J246" i="4"/>
  <c r="J245" i="4"/>
  <c r="J244" i="4"/>
  <c r="J243" i="4"/>
  <c r="J242" i="4"/>
  <c r="J241" i="4"/>
  <c r="J240" i="4"/>
  <c r="J239" i="4"/>
  <c r="J238" i="4"/>
  <c r="J237" i="4"/>
  <c r="J236" i="4"/>
  <c r="J235" i="4"/>
  <c r="J234" i="4"/>
  <c r="J233" i="4"/>
  <c r="J232" i="4"/>
  <c r="J231" i="4"/>
  <c r="J230" i="4"/>
  <c r="J229" i="4"/>
  <c r="J228" i="4"/>
  <c r="J227" i="4"/>
  <c r="J226" i="4"/>
  <c r="J225" i="4"/>
  <c r="J224" i="4"/>
  <c r="J223" i="4"/>
  <c r="J222" i="4"/>
  <c r="J221" i="4"/>
  <c r="J220" i="4"/>
  <c r="J219" i="4"/>
  <c r="J218" i="4"/>
  <c r="J217" i="4"/>
  <c r="J216" i="4"/>
  <c r="J215" i="4"/>
  <c r="J214" i="4"/>
  <c r="J213" i="4"/>
  <c r="J212" i="4"/>
  <c r="J211" i="4"/>
  <c r="J210" i="4"/>
  <c r="J209" i="4"/>
  <c r="J208" i="4"/>
  <c r="J207" i="4"/>
  <c r="J206" i="4"/>
  <c r="J205" i="4"/>
  <c r="J204" i="4"/>
  <c r="J203" i="4"/>
  <c r="J202" i="4"/>
  <c r="J201" i="4"/>
  <c r="J200" i="4"/>
  <c r="J199" i="4"/>
  <c r="J198" i="4"/>
  <c r="J197" i="4"/>
  <c r="J196" i="4"/>
  <c r="J195" i="4"/>
  <c r="J194" i="4"/>
  <c r="J193" i="4"/>
  <c r="J192" i="4"/>
  <c r="J191" i="4"/>
  <c r="J190" i="4"/>
  <c r="J189" i="4"/>
  <c r="J188" i="4"/>
  <c r="J187" i="4"/>
  <c r="J186" i="4"/>
  <c r="J185" i="4"/>
  <c r="J184" i="4"/>
  <c r="J183" i="4"/>
  <c r="J182" i="4"/>
  <c r="J181" i="4"/>
  <c r="J180" i="4"/>
  <c r="J179" i="4"/>
  <c r="J178" i="4"/>
  <c r="J177" i="4"/>
  <c r="J176" i="4"/>
  <c r="J175" i="4"/>
  <c r="J174" i="4"/>
  <c r="J173" i="4"/>
  <c r="J172" i="4"/>
  <c r="J171" i="4"/>
  <c r="J170" i="4"/>
  <c r="J169" i="4"/>
  <c r="J168" i="4"/>
  <c r="J167" i="4"/>
  <c r="J166" i="4"/>
  <c r="J165" i="4"/>
  <c r="J164" i="4"/>
  <c r="J163" i="4"/>
  <c r="J162" i="4"/>
  <c r="J161" i="4"/>
  <c r="J160" i="4"/>
  <c r="J159" i="4"/>
  <c r="J158" i="4"/>
  <c r="J157" i="4"/>
  <c r="J156" i="4"/>
  <c r="J155" i="4"/>
  <c r="J154" i="4"/>
  <c r="J153" i="4"/>
  <c r="J152" i="4"/>
  <c r="J151" i="4"/>
  <c r="J150" i="4"/>
  <c r="J149" i="4"/>
  <c r="J148" i="4"/>
  <c r="J147" i="4"/>
  <c r="J146" i="4"/>
  <c r="J145" i="4"/>
  <c r="J144" i="4"/>
  <c r="J143" i="4"/>
  <c r="J142" i="4"/>
  <c r="J141" i="4"/>
  <c r="J140" i="4"/>
  <c r="J139" i="4"/>
  <c r="J138" i="4"/>
  <c r="J137" i="4"/>
  <c r="J136" i="4"/>
  <c r="J135" i="4"/>
  <c r="J134" i="4"/>
  <c r="J133" i="4"/>
  <c r="J132" i="4"/>
  <c r="J131" i="4"/>
  <c r="J130" i="4"/>
  <c r="J129" i="4"/>
  <c r="J128" i="4"/>
  <c r="J127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L7" i="4"/>
  <c r="J27" i="1"/>
  <c r="J5" i="4" l="1"/>
  <c r="Q19" i="1"/>
  <c r="Q27" i="1"/>
  <c r="Q26" i="1"/>
  <c r="Q25" i="1"/>
  <c r="Q24" i="1"/>
  <c r="Q23" i="1"/>
  <c r="Q22" i="1"/>
  <c r="Q21" i="1"/>
  <c r="Q20" i="1"/>
  <c r="Q18" i="1"/>
  <c r="Q17" i="1"/>
  <c r="Q16" i="1"/>
  <c r="J23" i="1"/>
  <c r="G345" i="4"/>
  <c r="G344" i="4"/>
  <c r="G343" i="4"/>
  <c r="G342" i="4"/>
  <c r="G341" i="4"/>
  <c r="G340" i="4"/>
  <c r="G339" i="4"/>
  <c r="G338" i="4"/>
  <c r="G337" i="4"/>
  <c r="G336" i="4"/>
  <c r="G335" i="4"/>
  <c r="G334" i="4"/>
  <c r="G333" i="4"/>
  <c r="G332" i="4"/>
  <c r="G331" i="4"/>
  <c r="G330" i="4"/>
  <c r="G329" i="4"/>
  <c r="G328" i="4"/>
  <c r="G327" i="4"/>
  <c r="G326" i="4"/>
  <c r="G325" i="4"/>
  <c r="G324" i="4"/>
  <c r="G323" i="4"/>
  <c r="G322" i="4"/>
  <c r="G321" i="4"/>
  <c r="G320" i="4"/>
  <c r="G319" i="4"/>
  <c r="G318" i="4"/>
  <c r="G317" i="4"/>
  <c r="G316" i="4"/>
  <c r="G315" i="4"/>
  <c r="G314" i="4"/>
  <c r="G313" i="4"/>
  <c r="G312" i="4"/>
  <c r="G311" i="4"/>
  <c r="G310" i="4"/>
  <c r="G309" i="4"/>
  <c r="G308" i="4"/>
  <c r="G307" i="4"/>
  <c r="G306" i="4"/>
  <c r="G305" i="4"/>
  <c r="G304" i="4"/>
  <c r="G303" i="4"/>
  <c r="G302" i="4"/>
  <c r="G301" i="4"/>
  <c r="G300" i="4"/>
  <c r="G299" i="4"/>
  <c r="G298" i="4"/>
  <c r="G297" i="4"/>
  <c r="G296" i="4"/>
  <c r="G295" i="4"/>
  <c r="G294" i="4"/>
  <c r="G293" i="4"/>
  <c r="G292" i="4"/>
  <c r="G291" i="4"/>
  <c r="G290" i="4"/>
  <c r="G289" i="4"/>
  <c r="G288" i="4"/>
  <c r="G287" i="4"/>
  <c r="G286" i="4"/>
  <c r="G285" i="4"/>
  <c r="G284" i="4"/>
  <c r="G283" i="4"/>
  <c r="G282" i="4"/>
  <c r="G281" i="4"/>
  <c r="G280" i="4"/>
  <c r="G279" i="4"/>
  <c r="G278" i="4"/>
  <c r="G277" i="4"/>
  <c r="G276" i="4"/>
  <c r="G275" i="4"/>
  <c r="G274" i="4"/>
  <c r="G273" i="4"/>
  <c r="G272" i="4"/>
  <c r="G271" i="4"/>
  <c r="G270" i="4"/>
  <c r="G269" i="4"/>
  <c r="G268" i="4"/>
  <c r="G267" i="4"/>
  <c r="G266" i="4"/>
  <c r="G265" i="4"/>
  <c r="G264" i="4"/>
  <c r="G263" i="4"/>
  <c r="G262" i="4"/>
  <c r="G261" i="4"/>
  <c r="G260" i="4"/>
  <c r="G259" i="4"/>
  <c r="G258" i="4"/>
  <c r="G257" i="4"/>
  <c r="G256" i="4"/>
  <c r="G255" i="4"/>
  <c r="G254" i="4"/>
  <c r="G253" i="4"/>
  <c r="G252" i="4"/>
  <c r="G251" i="4"/>
  <c r="G250" i="4"/>
  <c r="G249" i="4"/>
  <c r="G248" i="4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L345" i="4" l="1"/>
  <c r="L344" i="4"/>
  <c r="L343" i="4"/>
  <c r="L342" i="4"/>
  <c r="L341" i="4"/>
  <c r="L340" i="4"/>
  <c r="L339" i="4"/>
  <c r="L338" i="4"/>
  <c r="L337" i="4"/>
  <c r="L336" i="4"/>
  <c r="L335" i="4"/>
  <c r="L334" i="4"/>
  <c r="L333" i="4"/>
  <c r="L332" i="4"/>
  <c r="L331" i="4"/>
  <c r="L330" i="4"/>
  <c r="L329" i="4"/>
  <c r="L328" i="4"/>
  <c r="L327" i="4"/>
  <c r="L326" i="4"/>
  <c r="L325" i="4"/>
  <c r="L324" i="4"/>
  <c r="L323" i="4"/>
  <c r="L322" i="4"/>
  <c r="L321" i="4"/>
  <c r="L320" i="4"/>
  <c r="L319" i="4"/>
  <c r="L318" i="4"/>
  <c r="L317" i="4"/>
  <c r="L316" i="4"/>
  <c r="L315" i="4"/>
  <c r="L314" i="4"/>
  <c r="L313" i="4"/>
  <c r="L312" i="4"/>
  <c r="L311" i="4"/>
  <c r="L310" i="4"/>
  <c r="L309" i="4"/>
  <c r="L308" i="4"/>
  <c r="L307" i="4"/>
  <c r="L306" i="4"/>
  <c r="L305" i="4"/>
  <c r="L304" i="4"/>
  <c r="L303" i="4"/>
  <c r="L302" i="4"/>
  <c r="L301" i="4"/>
  <c r="L300" i="4"/>
  <c r="L299" i="4"/>
  <c r="L298" i="4"/>
  <c r="L297" i="4"/>
  <c r="L296" i="4"/>
  <c r="L295" i="4"/>
  <c r="L294" i="4"/>
  <c r="L293" i="4"/>
  <c r="L292" i="4"/>
  <c r="L291" i="4"/>
  <c r="L290" i="4"/>
  <c r="L289" i="4"/>
  <c r="L288" i="4"/>
  <c r="L287" i="4"/>
  <c r="L286" i="4"/>
  <c r="L285" i="4"/>
  <c r="L284" i="4"/>
  <c r="L283" i="4"/>
  <c r="L282" i="4"/>
  <c r="L281" i="4"/>
  <c r="L280" i="4"/>
  <c r="L279" i="4"/>
  <c r="L278" i="4"/>
  <c r="L277" i="4"/>
  <c r="L276" i="4"/>
  <c r="L275" i="4"/>
  <c r="L274" i="4"/>
  <c r="L273" i="4"/>
  <c r="L272" i="4"/>
  <c r="L271" i="4"/>
  <c r="L270" i="4"/>
  <c r="L269" i="4"/>
  <c r="L268" i="4"/>
  <c r="L267" i="4"/>
  <c r="L266" i="4"/>
  <c r="L265" i="4"/>
  <c r="L264" i="4"/>
  <c r="L263" i="4"/>
  <c r="L262" i="4"/>
  <c r="L261" i="4"/>
  <c r="L260" i="4"/>
  <c r="L259" i="4"/>
  <c r="L258" i="4"/>
  <c r="L257" i="4"/>
  <c r="L256" i="4"/>
  <c r="L255" i="4"/>
  <c r="L254" i="4"/>
  <c r="L253" i="4"/>
  <c r="L252" i="4"/>
  <c r="L251" i="4"/>
  <c r="L250" i="4"/>
  <c r="L249" i="4"/>
  <c r="L248" i="4"/>
  <c r="L247" i="4"/>
  <c r="L246" i="4"/>
  <c r="L245" i="4"/>
  <c r="L244" i="4"/>
  <c r="L243" i="4"/>
  <c r="L242" i="4"/>
  <c r="L241" i="4"/>
  <c r="L240" i="4"/>
  <c r="L239" i="4"/>
  <c r="L238" i="4"/>
  <c r="L237" i="4"/>
  <c r="L236" i="4"/>
  <c r="L235" i="4"/>
  <c r="L234" i="4"/>
  <c r="L233" i="4"/>
  <c r="L232" i="4"/>
  <c r="L231" i="4"/>
  <c r="L230" i="4"/>
  <c r="L229" i="4"/>
  <c r="L228" i="4"/>
  <c r="L227" i="4"/>
  <c r="L226" i="4"/>
  <c r="L225" i="4"/>
  <c r="L224" i="4"/>
  <c r="L223" i="4"/>
  <c r="L222" i="4"/>
  <c r="L221" i="4"/>
  <c r="L220" i="4"/>
  <c r="L219" i="4"/>
  <c r="L218" i="4"/>
  <c r="L217" i="4"/>
  <c r="L216" i="4"/>
  <c r="L215" i="4"/>
  <c r="L214" i="4"/>
  <c r="L213" i="4"/>
  <c r="L212" i="4"/>
  <c r="L211" i="4"/>
  <c r="L210" i="4"/>
  <c r="L209" i="4"/>
  <c r="L208" i="4"/>
  <c r="L207" i="4"/>
  <c r="L206" i="4"/>
  <c r="L205" i="4"/>
  <c r="L204" i="4"/>
  <c r="L203" i="4"/>
  <c r="L202" i="4"/>
  <c r="L201" i="4"/>
  <c r="L200" i="4"/>
  <c r="L199" i="4"/>
  <c r="L198" i="4"/>
  <c r="L197" i="4"/>
  <c r="L196" i="4"/>
  <c r="L195" i="4"/>
  <c r="L194" i="4"/>
  <c r="L193" i="4"/>
  <c r="L192" i="4"/>
  <c r="L191" i="4"/>
  <c r="L190" i="4"/>
  <c r="L189" i="4"/>
  <c r="L188" i="4"/>
  <c r="L187" i="4"/>
  <c r="L186" i="4"/>
  <c r="L185" i="4"/>
  <c r="L184" i="4"/>
  <c r="L183" i="4"/>
  <c r="L182" i="4"/>
  <c r="L181" i="4"/>
  <c r="L180" i="4"/>
  <c r="L179" i="4"/>
  <c r="L178" i="4"/>
  <c r="L177" i="4"/>
  <c r="L176" i="4"/>
  <c r="L175" i="4"/>
  <c r="L174" i="4"/>
  <c r="L173" i="4"/>
  <c r="L172" i="4"/>
  <c r="L171" i="4"/>
  <c r="L170" i="4"/>
  <c r="L169" i="4"/>
  <c r="L168" i="4"/>
  <c r="L167" i="4"/>
  <c r="L166" i="4"/>
  <c r="L165" i="4"/>
  <c r="L164" i="4"/>
  <c r="L163" i="4"/>
  <c r="L162" i="4"/>
  <c r="L161" i="4"/>
  <c r="L160" i="4"/>
  <c r="L159" i="4"/>
  <c r="L158" i="4"/>
  <c r="L157" i="4"/>
  <c r="L156" i="4"/>
  <c r="L155" i="4"/>
  <c r="L154" i="4"/>
  <c r="L153" i="4"/>
  <c r="L152" i="4"/>
  <c r="L151" i="4"/>
  <c r="L150" i="4"/>
  <c r="L149" i="4"/>
  <c r="L148" i="4"/>
  <c r="L147" i="4"/>
  <c r="L146" i="4"/>
  <c r="L145" i="4"/>
  <c r="L144" i="4"/>
  <c r="L143" i="4"/>
  <c r="L142" i="4"/>
  <c r="L141" i="4"/>
  <c r="L140" i="4"/>
  <c r="L139" i="4"/>
  <c r="L138" i="4"/>
  <c r="L137" i="4"/>
  <c r="L136" i="4"/>
  <c r="L135" i="4"/>
  <c r="L134" i="4"/>
  <c r="L133" i="4"/>
  <c r="L132" i="4"/>
  <c r="L131" i="4"/>
  <c r="L130" i="4"/>
  <c r="L129" i="4"/>
  <c r="L128" i="4"/>
  <c r="L127" i="4"/>
  <c r="L126" i="4"/>
  <c r="L125" i="4"/>
  <c r="L124" i="4"/>
  <c r="L123" i="4"/>
  <c r="L122" i="4"/>
  <c r="L121" i="4"/>
  <c r="L120" i="4"/>
  <c r="L119" i="4"/>
  <c r="L118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3" i="4"/>
  <c r="L92" i="4"/>
  <c r="L91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F345" i="4"/>
  <c r="F344" i="4"/>
  <c r="F343" i="4"/>
  <c r="F342" i="4"/>
  <c r="F341" i="4"/>
  <c r="F340" i="4"/>
  <c r="F339" i="4"/>
  <c r="F338" i="4"/>
  <c r="F337" i="4"/>
  <c r="F336" i="4"/>
  <c r="F335" i="4"/>
  <c r="F334" i="4"/>
  <c r="F333" i="4"/>
  <c r="F332" i="4"/>
  <c r="F331" i="4"/>
  <c r="F330" i="4"/>
  <c r="F329" i="4"/>
  <c r="F328" i="4"/>
  <c r="F327" i="4"/>
  <c r="F326" i="4"/>
  <c r="F325" i="4"/>
  <c r="F324" i="4"/>
  <c r="F323" i="4"/>
  <c r="F322" i="4"/>
  <c r="F321" i="4"/>
  <c r="F320" i="4"/>
  <c r="F319" i="4"/>
  <c r="F318" i="4"/>
  <c r="F317" i="4"/>
  <c r="F316" i="4"/>
  <c r="F315" i="4"/>
  <c r="F314" i="4"/>
  <c r="F313" i="4"/>
  <c r="F312" i="4"/>
  <c r="F311" i="4"/>
  <c r="F310" i="4"/>
  <c r="F309" i="4"/>
  <c r="F308" i="4"/>
  <c r="F307" i="4"/>
  <c r="F306" i="4"/>
  <c r="F305" i="4"/>
  <c r="F304" i="4"/>
  <c r="F303" i="4"/>
  <c r="F302" i="4"/>
  <c r="F301" i="4"/>
  <c r="F300" i="4"/>
  <c r="F299" i="4"/>
  <c r="F298" i="4"/>
  <c r="F297" i="4"/>
  <c r="F296" i="4"/>
  <c r="F295" i="4"/>
  <c r="F294" i="4"/>
  <c r="F293" i="4"/>
  <c r="F292" i="4"/>
  <c r="F291" i="4"/>
  <c r="F290" i="4"/>
  <c r="F289" i="4"/>
  <c r="F288" i="4"/>
  <c r="F287" i="4"/>
  <c r="F286" i="4"/>
  <c r="F285" i="4"/>
  <c r="F284" i="4"/>
  <c r="F283" i="4"/>
  <c r="F282" i="4"/>
  <c r="F281" i="4"/>
  <c r="F280" i="4"/>
  <c r="F279" i="4"/>
  <c r="F278" i="4"/>
  <c r="F277" i="4"/>
  <c r="F276" i="4"/>
  <c r="F275" i="4"/>
  <c r="F274" i="4"/>
  <c r="F273" i="4"/>
  <c r="F272" i="4"/>
  <c r="F271" i="4"/>
  <c r="F270" i="4"/>
  <c r="F269" i="4"/>
  <c r="F268" i="4"/>
  <c r="F267" i="4"/>
  <c r="F266" i="4"/>
  <c r="F265" i="4"/>
  <c r="F264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G7" i="4"/>
  <c r="G5" i="4" s="1"/>
  <c r="F7" i="4"/>
  <c r="N345" i="4"/>
  <c r="N344" i="4"/>
  <c r="N343" i="4"/>
  <c r="N342" i="4"/>
  <c r="N341" i="4"/>
  <c r="N340" i="4"/>
  <c r="N339" i="4"/>
  <c r="N338" i="4"/>
  <c r="N337" i="4"/>
  <c r="N336" i="4"/>
  <c r="N335" i="4"/>
  <c r="N334" i="4"/>
  <c r="N333" i="4"/>
  <c r="N332" i="4"/>
  <c r="N331" i="4"/>
  <c r="N330" i="4"/>
  <c r="N329" i="4"/>
  <c r="N328" i="4"/>
  <c r="N327" i="4"/>
  <c r="N326" i="4"/>
  <c r="N325" i="4"/>
  <c r="N324" i="4"/>
  <c r="N323" i="4"/>
  <c r="N322" i="4"/>
  <c r="N321" i="4"/>
  <c r="N320" i="4"/>
  <c r="N319" i="4"/>
  <c r="N318" i="4"/>
  <c r="N317" i="4"/>
  <c r="N316" i="4"/>
  <c r="N315" i="4"/>
  <c r="N314" i="4"/>
  <c r="N313" i="4"/>
  <c r="N312" i="4"/>
  <c r="N311" i="4"/>
  <c r="N310" i="4"/>
  <c r="N309" i="4"/>
  <c r="N308" i="4"/>
  <c r="N307" i="4"/>
  <c r="N306" i="4"/>
  <c r="N305" i="4"/>
  <c r="N304" i="4"/>
  <c r="N303" i="4"/>
  <c r="N302" i="4"/>
  <c r="N301" i="4"/>
  <c r="N300" i="4"/>
  <c r="N299" i="4"/>
  <c r="N298" i="4"/>
  <c r="N297" i="4"/>
  <c r="N296" i="4"/>
  <c r="N295" i="4"/>
  <c r="N294" i="4"/>
  <c r="N293" i="4"/>
  <c r="N292" i="4"/>
  <c r="N291" i="4"/>
  <c r="N290" i="4"/>
  <c r="N289" i="4"/>
  <c r="N288" i="4"/>
  <c r="N287" i="4"/>
  <c r="N286" i="4"/>
  <c r="N285" i="4"/>
  <c r="N284" i="4"/>
  <c r="N283" i="4"/>
  <c r="N282" i="4"/>
  <c r="N281" i="4"/>
  <c r="N280" i="4"/>
  <c r="N279" i="4"/>
  <c r="N278" i="4"/>
  <c r="N277" i="4"/>
  <c r="N276" i="4"/>
  <c r="N275" i="4"/>
  <c r="N274" i="4"/>
  <c r="N273" i="4"/>
  <c r="N272" i="4"/>
  <c r="N271" i="4"/>
  <c r="N270" i="4"/>
  <c r="N269" i="4"/>
  <c r="N268" i="4"/>
  <c r="N267" i="4"/>
  <c r="N266" i="4"/>
  <c r="N265" i="4"/>
  <c r="N264" i="4"/>
  <c r="N263" i="4"/>
  <c r="N262" i="4"/>
  <c r="N261" i="4"/>
  <c r="N260" i="4"/>
  <c r="N259" i="4"/>
  <c r="N258" i="4"/>
  <c r="N257" i="4"/>
  <c r="N256" i="4"/>
  <c r="N255" i="4"/>
  <c r="N254" i="4"/>
  <c r="N253" i="4"/>
  <c r="N252" i="4"/>
  <c r="N251" i="4"/>
  <c r="N250" i="4"/>
  <c r="N249" i="4"/>
  <c r="N248" i="4"/>
  <c r="N247" i="4"/>
  <c r="N246" i="4"/>
  <c r="N245" i="4"/>
  <c r="N244" i="4"/>
  <c r="N243" i="4"/>
  <c r="N242" i="4"/>
  <c r="N241" i="4"/>
  <c r="N240" i="4"/>
  <c r="N239" i="4"/>
  <c r="N238" i="4"/>
  <c r="N237" i="4"/>
  <c r="N236" i="4"/>
  <c r="N235" i="4"/>
  <c r="N234" i="4"/>
  <c r="N233" i="4"/>
  <c r="N232" i="4"/>
  <c r="N231" i="4"/>
  <c r="N230" i="4"/>
  <c r="N229" i="4"/>
  <c r="N228" i="4"/>
  <c r="N227" i="4"/>
  <c r="N226" i="4"/>
  <c r="N225" i="4"/>
  <c r="N224" i="4"/>
  <c r="N223" i="4"/>
  <c r="N222" i="4"/>
  <c r="N221" i="4"/>
  <c r="N220" i="4"/>
  <c r="N219" i="4"/>
  <c r="N218" i="4"/>
  <c r="N217" i="4"/>
  <c r="N216" i="4"/>
  <c r="N215" i="4"/>
  <c r="N214" i="4"/>
  <c r="N213" i="4"/>
  <c r="N212" i="4"/>
  <c r="N211" i="4"/>
  <c r="N210" i="4"/>
  <c r="N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E345" i="4"/>
  <c r="E344" i="4"/>
  <c r="E343" i="4"/>
  <c r="E342" i="4"/>
  <c r="E341" i="4"/>
  <c r="E340" i="4"/>
  <c r="E339" i="4"/>
  <c r="E338" i="4"/>
  <c r="E337" i="4"/>
  <c r="E336" i="4"/>
  <c r="E335" i="4"/>
  <c r="E334" i="4"/>
  <c r="E333" i="4"/>
  <c r="E332" i="4"/>
  <c r="E331" i="4"/>
  <c r="E330" i="4"/>
  <c r="E329" i="4"/>
  <c r="E328" i="4"/>
  <c r="E327" i="4"/>
  <c r="E326" i="4"/>
  <c r="E325" i="4"/>
  <c r="E324" i="4"/>
  <c r="E323" i="4"/>
  <c r="E322" i="4"/>
  <c r="E321" i="4"/>
  <c r="E320" i="4"/>
  <c r="E319" i="4"/>
  <c r="E318" i="4"/>
  <c r="E317" i="4"/>
  <c r="E316" i="4"/>
  <c r="E315" i="4"/>
  <c r="E314" i="4"/>
  <c r="E313" i="4"/>
  <c r="E312" i="4"/>
  <c r="E311" i="4"/>
  <c r="E310" i="4"/>
  <c r="E309" i="4"/>
  <c r="E308" i="4"/>
  <c r="E307" i="4"/>
  <c r="E306" i="4"/>
  <c r="E305" i="4"/>
  <c r="E304" i="4"/>
  <c r="E303" i="4"/>
  <c r="E302" i="4"/>
  <c r="E301" i="4"/>
  <c r="E300" i="4"/>
  <c r="E299" i="4"/>
  <c r="E298" i="4"/>
  <c r="E297" i="4"/>
  <c r="E296" i="4"/>
  <c r="E295" i="4"/>
  <c r="E294" i="4"/>
  <c r="E293" i="4"/>
  <c r="E292" i="4"/>
  <c r="E291" i="4"/>
  <c r="E290" i="4"/>
  <c r="E289" i="4"/>
  <c r="E288" i="4"/>
  <c r="E287" i="4"/>
  <c r="E286" i="4"/>
  <c r="E285" i="4"/>
  <c r="E284" i="4"/>
  <c r="E283" i="4"/>
  <c r="E282" i="4"/>
  <c r="E281" i="4"/>
  <c r="E280" i="4"/>
  <c r="E279" i="4"/>
  <c r="E278" i="4"/>
  <c r="E277" i="4"/>
  <c r="E276" i="4"/>
  <c r="E275" i="4"/>
  <c r="E274" i="4"/>
  <c r="E273" i="4"/>
  <c r="E272" i="4"/>
  <c r="E271" i="4"/>
  <c r="E270" i="4"/>
  <c r="E269" i="4"/>
  <c r="E268" i="4"/>
  <c r="E267" i="4"/>
  <c r="E266" i="4"/>
  <c r="E265" i="4"/>
  <c r="E264" i="4"/>
  <c r="E263" i="4"/>
  <c r="E262" i="4"/>
  <c r="E261" i="4"/>
  <c r="E260" i="4"/>
  <c r="E259" i="4"/>
  <c r="E258" i="4"/>
  <c r="E257" i="4"/>
  <c r="E256" i="4"/>
  <c r="E255" i="4"/>
  <c r="E254" i="4"/>
  <c r="E253" i="4"/>
  <c r="E252" i="4"/>
  <c r="E251" i="4"/>
  <c r="E250" i="4"/>
  <c r="E249" i="4"/>
  <c r="E248" i="4"/>
  <c r="E247" i="4"/>
  <c r="E246" i="4"/>
  <c r="E245" i="4"/>
  <c r="E244" i="4"/>
  <c r="E243" i="4"/>
  <c r="E242" i="4"/>
  <c r="E241" i="4"/>
  <c r="E240" i="4"/>
  <c r="E239" i="4"/>
  <c r="E238" i="4"/>
  <c r="E237" i="4"/>
  <c r="E236" i="4"/>
  <c r="E235" i="4"/>
  <c r="E234" i="4"/>
  <c r="E233" i="4"/>
  <c r="E232" i="4"/>
  <c r="E231" i="4"/>
  <c r="E230" i="4"/>
  <c r="E229" i="4"/>
  <c r="E228" i="4"/>
  <c r="E227" i="4"/>
  <c r="E226" i="4"/>
  <c r="E225" i="4"/>
  <c r="E224" i="4"/>
  <c r="E223" i="4"/>
  <c r="E222" i="4"/>
  <c r="E221" i="4"/>
  <c r="E220" i="4"/>
  <c r="E219" i="4"/>
  <c r="E218" i="4"/>
  <c r="E217" i="4"/>
  <c r="E216" i="4"/>
  <c r="E215" i="4"/>
  <c r="E214" i="4"/>
  <c r="E213" i="4"/>
  <c r="E212" i="4"/>
  <c r="E211" i="4"/>
  <c r="E210" i="4"/>
  <c r="E209" i="4"/>
  <c r="E208" i="4"/>
  <c r="E207" i="4"/>
  <c r="E206" i="4"/>
  <c r="E205" i="4"/>
  <c r="E204" i="4"/>
  <c r="E203" i="4"/>
  <c r="E202" i="4"/>
  <c r="E201" i="4"/>
  <c r="E200" i="4"/>
  <c r="E199" i="4"/>
  <c r="E198" i="4"/>
  <c r="E197" i="4"/>
  <c r="E196" i="4"/>
  <c r="E195" i="4"/>
  <c r="E194" i="4"/>
  <c r="E193" i="4"/>
  <c r="E192" i="4"/>
  <c r="E191" i="4"/>
  <c r="E190" i="4"/>
  <c r="E189" i="4"/>
  <c r="E188" i="4"/>
  <c r="E187" i="4"/>
  <c r="E186" i="4"/>
  <c r="E185" i="4"/>
  <c r="E184" i="4"/>
  <c r="E183" i="4"/>
  <c r="E182" i="4"/>
  <c r="E181" i="4"/>
  <c r="E180" i="4"/>
  <c r="E179" i="4"/>
  <c r="E178" i="4"/>
  <c r="E177" i="4"/>
  <c r="E176" i="4"/>
  <c r="E175" i="4"/>
  <c r="E174" i="4"/>
  <c r="E173" i="4"/>
  <c r="E172" i="4"/>
  <c r="E171" i="4"/>
  <c r="E170" i="4"/>
  <c r="E169" i="4"/>
  <c r="E168" i="4"/>
  <c r="E167" i="4"/>
  <c r="E166" i="4"/>
  <c r="E165" i="4"/>
  <c r="E164" i="4"/>
  <c r="E163" i="4"/>
  <c r="E162" i="4"/>
  <c r="E161" i="4"/>
  <c r="E160" i="4"/>
  <c r="E159" i="4"/>
  <c r="E158" i="4"/>
  <c r="E157" i="4"/>
  <c r="E156" i="4"/>
  <c r="E155" i="4"/>
  <c r="E154" i="4"/>
  <c r="E153" i="4"/>
  <c r="E152" i="4"/>
  <c r="E151" i="4"/>
  <c r="E150" i="4"/>
  <c r="E149" i="4"/>
  <c r="E148" i="4"/>
  <c r="E147" i="4"/>
  <c r="E146" i="4"/>
  <c r="E145" i="4"/>
  <c r="E144" i="4"/>
  <c r="E143" i="4"/>
  <c r="E142" i="4"/>
  <c r="E141" i="4"/>
  <c r="E140" i="4"/>
  <c r="E139" i="4"/>
  <c r="E138" i="4"/>
  <c r="E137" i="4"/>
  <c r="E136" i="4"/>
  <c r="E135" i="4"/>
  <c r="E134" i="4"/>
  <c r="E133" i="4"/>
  <c r="E132" i="4"/>
  <c r="E131" i="4"/>
  <c r="E130" i="4"/>
  <c r="E129" i="4"/>
  <c r="E128" i="4"/>
  <c r="E127" i="4"/>
  <c r="E126" i="4"/>
  <c r="E125" i="4"/>
  <c r="E124" i="4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J22" i="1"/>
  <c r="J24" i="1"/>
  <c r="J21" i="1"/>
  <c r="F5" i="4" l="1"/>
  <c r="E5" i="4"/>
  <c r="A7" i="4"/>
  <c r="B7" i="4" s="1"/>
  <c r="A8" i="4"/>
  <c r="B8" i="4" s="1"/>
  <c r="L5" i="4"/>
  <c r="A12" i="4"/>
  <c r="B12" i="4" s="1"/>
  <c r="A16" i="4"/>
  <c r="B16" i="4" s="1"/>
  <c r="A20" i="4"/>
  <c r="B20" i="4" s="1"/>
  <c r="A24" i="4"/>
  <c r="B24" i="4" s="1"/>
  <c r="A28" i="4"/>
  <c r="B28" i="4" s="1"/>
  <c r="A32" i="4"/>
  <c r="B32" i="4" s="1"/>
  <c r="A36" i="4"/>
  <c r="B36" i="4" s="1"/>
  <c r="A40" i="4"/>
  <c r="B40" i="4" s="1"/>
  <c r="A44" i="4"/>
  <c r="B44" i="4" s="1"/>
  <c r="A48" i="4"/>
  <c r="B48" i="4" s="1"/>
  <c r="A52" i="4"/>
  <c r="B52" i="4" s="1"/>
  <c r="A56" i="4"/>
  <c r="B56" i="4" s="1"/>
  <c r="A60" i="4"/>
  <c r="B60" i="4" s="1"/>
  <c r="A64" i="4"/>
  <c r="B64" i="4" s="1"/>
  <c r="A68" i="4"/>
  <c r="B68" i="4" s="1"/>
  <c r="A72" i="4"/>
  <c r="B72" i="4" s="1"/>
  <c r="A10" i="4"/>
  <c r="B10" i="4" s="1"/>
  <c r="A14" i="4"/>
  <c r="B14" i="4" s="1"/>
  <c r="A18" i="4"/>
  <c r="B18" i="4" s="1"/>
  <c r="A22" i="4"/>
  <c r="B22" i="4" s="1"/>
  <c r="A26" i="4"/>
  <c r="B26" i="4" s="1"/>
  <c r="A30" i="4"/>
  <c r="B30" i="4" s="1"/>
  <c r="A34" i="4"/>
  <c r="B34" i="4" s="1"/>
  <c r="A38" i="4"/>
  <c r="B38" i="4" s="1"/>
  <c r="A42" i="4"/>
  <c r="B42" i="4" s="1"/>
  <c r="A46" i="4"/>
  <c r="B46" i="4" s="1"/>
  <c r="A50" i="4"/>
  <c r="B50" i="4" s="1"/>
  <c r="A54" i="4"/>
  <c r="A58" i="4"/>
  <c r="B58" i="4" s="1"/>
  <c r="A62" i="4"/>
  <c r="B62" i="4" s="1"/>
  <c r="A66" i="4"/>
  <c r="B66" i="4" s="1"/>
  <c r="A70" i="4"/>
  <c r="A74" i="4"/>
  <c r="B74" i="4" s="1"/>
  <c r="A78" i="4"/>
  <c r="B78" i="4" s="1"/>
  <c r="A82" i="4"/>
  <c r="B82" i="4" s="1"/>
  <c r="A86" i="4"/>
  <c r="A90" i="4"/>
  <c r="B90" i="4" s="1"/>
  <c r="A94" i="4"/>
  <c r="B94" i="4" s="1"/>
  <c r="A98" i="4"/>
  <c r="B98" i="4" s="1"/>
  <c r="A102" i="4"/>
  <c r="A106" i="4"/>
  <c r="B106" i="4" s="1"/>
  <c r="A110" i="4"/>
  <c r="B110" i="4" s="1"/>
  <c r="A114" i="4"/>
  <c r="B114" i="4" s="1"/>
  <c r="A118" i="4"/>
  <c r="A122" i="4"/>
  <c r="B122" i="4" s="1"/>
  <c r="A126" i="4"/>
  <c r="B126" i="4" s="1"/>
  <c r="A130" i="4"/>
  <c r="B130" i="4" s="1"/>
  <c r="A134" i="4"/>
  <c r="B134" i="4" s="1"/>
  <c r="A138" i="4"/>
  <c r="B138" i="4" s="1"/>
  <c r="A142" i="4"/>
  <c r="B142" i="4" s="1"/>
  <c r="A146" i="4"/>
  <c r="B146" i="4" s="1"/>
  <c r="A150" i="4"/>
  <c r="A154" i="4"/>
  <c r="B154" i="4" s="1"/>
  <c r="A158" i="4"/>
  <c r="B158" i="4" s="1"/>
  <c r="A162" i="4"/>
  <c r="B162" i="4" s="1"/>
  <c r="A166" i="4"/>
  <c r="A170" i="4"/>
  <c r="B170" i="4" s="1"/>
  <c r="A174" i="4"/>
  <c r="B174" i="4" s="1"/>
  <c r="A178" i="4"/>
  <c r="B178" i="4" s="1"/>
  <c r="A182" i="4"/>
  <c r="A186" i="4"/>
  <c r="B186" i="4" s="1"/>
  <c r="A190" i="4"/>
  <c r="B190" i="4" s="1"/>
  <c r="A194" i="4"/>
  <c r="B194" i="4" s="1"/>
  <c r="A198" i="4"/>
  <c r="A202" i="4"/>
  <c r="B202" i="4" s="1"/>
  <c r="A206" i="4"/>
  <c r="B206" i="4" s="1"/>
  <c r="A210" i="4"/>
  <c r="B210" i="4" s="1"/>
  <c r="A214" i="4"/>
  <c r="B214" i="4" s="1"/>
  <c r="A218" i="4"/>
  <c r="B218" i="4" s="1"/>
  <c r="A222" i="4"/>
  <c r="B222" i="4" s="1"/>
  <c r="A226" i="4"/>
  <c r="B226" i="4" s="1"/>
  <c r="A230" i="4"/>
  <c r="B230" i="4" s="1"/>
  <c r="A234" i="4"/>
  <c r="B234" i="4" s="1"/>
  <c r="A238" i="4"/>
  <c r="B238" i="4" s="1"/>
  <c r="A242" i="4"/>
  <c r="B242" i="4" s="1"/>
  <c r="A246" i="4"/>
  <c r="B246" i="4" s="1"/>
  <c r="A250" i="4"/>
  <c r="B250" i="4" s="1"/>
  <c r="A254" i="4"/>
  <c r="B254" i="4" s="1"/>
  <c r="A258" i="4"/>
  <c r="B258" i="4" s="1"/>
  <c r="A262" i="4"/>
  <c r="A266" i="4"/>
  <c r="B266" i="4" s="1"/>
  <c r="A270" i="4"/>
  <c r="B270" i="4" s="1"/>
  <c r="A274" i="4"/>
  <c r="B274" i="4" s="1"/>
  <c r="A278" i="4"/>
  <c r="B278" i="4" s="1"/>
  <c r="A282" i="4"/>
  <c r="B282" i="4" s="1"/>
  <c r="A286" i="4"/>
  <c r="B286" i="4" s="1"/>
  <c r="A290" i="4"/>
  <c r="B290" i="4" s="1"/>
  <c r="A294" i="4"/>
  <c r="B294" i="4" s="1"/>
  <c r="A298" i="4"/>
  <c r="B298" i="4" s="1"/>
  <c r="A302" i="4"/>
  <c r="B302" i="4" s="1"/>
  <c r="A306" i="4"/>
  <c r="B306" i="4" s="1"/>
  <c r="A310" i="4"/>
  <c r="A314" i="4"/>
  <c r="B314" i="4" s="1"/>
  <c r="A318" i="4"/>
  <c r="B318" i="4" s="1"/>
  <c r="A322" i="4"/>
  <c r="B322" i="4" s="1"/>
  <c r="A326" i="4"/>
  <c r="A330" i="4"/>
  <c r="B330" i="4" s="1"/>
  <c r="A334" i="4"/>
  <c r="B334" i="4" s="1"/>
  <c r="A338" i="4"/>
  <c r="B338" i="4" s="1"/>
  <c r="A342" i="4"/>
  <c r="B342" i="4" s="1"/>
  <c r="A11" i="4"/>
  <c r="B11" i="4" s="1"/>
  <c r="A76" i="4"/>
  <c r="B76" i="4" s="1"/>
  <c r="A80" i="4"/>
  <c r="B80" i="4" s="1"/>
  <c r="A84" i="4"/>
  <c r="B84" i="4" s="1"/>
  <c r="A88" i="4"/>
  <c r="B88" i="4" s="1"/>
  <c r="A92" i="4"/>
  <c r="B92" i="4" s="1"/>
  <c r="A96" i="4"/>
  <c r="B96" i="4" s="1"/>
  <c r="A100" i="4"/>
  <c r="B100" i="4" s="1"/>
  <c r="A104" i="4"/>
  <c r="B104" i="4" s="1"/>
  <c r="A108" i="4"/>
  <c r="B108" i="4" s="1"/>
  <c r="A112" i="4"/>
  <c r="B112" i="4" s="1"/>
  <c r="A116" i="4"/>
  <c r="B116" i="4" s="1"/>
  <c r="A120" i="4"/>
  <c r="B120" i="4" s="1"/>
  <c r="A124" i="4"/>
  <c r="B124" i="4" s="1"/>
  <c r="A128" i="4"/>
  <c r="B128" i="4" s="1"/>
  <c r="A132" i="4"/>
  <c r="B132" i="4" s="1"/>
  <c r="A136" i="4"/>
  <c r="B136" i="4" s="1"/>
  <c r="A140" i="4"/>
  <c r="B140" i="4" s="1"/>
  <c r="A144" i="4"/>
  <c r="B144" i="4" s="1"/>
  <c r="A148" i="4"/>
  <c r="B148" i="4" s="1"/>
  <c r="A152" i="4"/>
  <c r="B152" i="4" s="1"/>
  <c r="A156" i="4"/>
  <c r="A160" i="4"/>
  <c r="B160" i="4" s="1"/>
  <c r="A164" i="4"/>
  <c r="B164" i="4" s="1"/>
  <c r="A168" i="4"/>
  <c r="B168" i="4" s="1"/>
  <c r="A172" i="4"/>
  <c r="B172" i="4" s="1"/>
  <c r="A176" i="4"/>
  <c r="B176" i="4" s="1"/>
  <c r="A180" i="4"/>
  <c r="B180" i="4" s="1"/>
  <c r="A184" i="4"/>
  <c r="B184" i="4" s="1"/>
  <c r="A188" i="4"/>
  <c r="B188" i="4" s="1"/>
  <c r="A192" i="4"/>
  <c r="B192" i="4" s="1"/>
  <c r="A196" i="4"/>
  <c r="B196" i="4" s="1"/>
  <c r="A200" i="4"/>
  <c r="B200" i="4" s="1"/>
  <c r="A204" i="4"/>
  <c r="B204" i="4" s="1"/>
  <c r="A208" i="4"/>
  <c r="B208" i="4" s="1"/>
  <c r="A212" i="4"/>
  <c r="B212" i="4" s="1"/>
  <c r="A216" i="4"/>
  <c r="B216" i="4" s="1"/>
  <c r="A220" i="4"/>
  <c r="B220" i="4" s="1"/>
  <c r="A224" i="4"/>
  <c r="B224" i="4" s="1"/>
  <c r="A228" i="4"/>
  <c r="B228" i="4" s="1"/>
  <c r="A232" i="4"/>
  <c r="B232" i="4" s="1"/>
  <c r="A236" i="4"/>
  <c r="B236" i="4" s="1"/>
  <c r="A240" i="4"/>
  <c r="B240" i="4" s="1"/>
  <c r="A244" i="4"/>
  <c r="B244" i="4" s="1"/>
  <c r="A248" i="4"/>
  <c r="B248" i="4" s="1"/>
  <c r="A252" i="4"/>
  <c r="B252" i="4" s="1"/>
  <c r="A256" i="4"/>
  <c r="B256" i="4" s="1"/>
  <c r="A260" i="4"/>
  <c r="B260" i="4" s="1"/>
  <c r="A264" i="4"/>
  <c r="B264" i="4" s="1"/>
  <c r="A268" i="4"/>
  <c r="B268" i="4" s="1"/>
  <c r="A272" i="4"/>
  <c r="B272" i="4" s="1"/>
  <c r="A276" i="4"/>
  <c r="A280" i="4"/>
  <c r="B280" i="4" s="1"/>
  <c r="A284" i="4"/>
  <c r="B284" i="4" s="1"/>
  <c r="A288" i="4"/>
  <c r="B288" i="4" s="1"/>
  <c r="A292" i="4"/>
  <c r="B292" i="4" s="1"/>
  <c r="A296" i="4"/>
  <c r="B296" i="4" s="1"/>
  <c r="A300" i="4"/>
  <c r="B300" i="4" s="1"/>
  <c r="A304" i="4"/>
  <c r="B304" i="4" s="1"/>
  <c r="A308" i="4"/>
  <c r="A312" i="4"/>
  <c r="B312" i="4" s="1"/>
  <c r="A316" i="4"/>
  <c r="B316" i="4" s="1"/>
  <c r="A320" i="4"/>
  <c r="B320" i="4" s="1"/>
  <c r="A324" i="4"/>
  <c r="B324" i="4" s="1"/>
  <c r="A328" i="4"/>
  <c r="B328" i="4" s="1"/>
  <c r="A332" i="4"/>
  <c r="B332" i="4" s="1"/>
  <c r="A336" i="4"/>
  <c r="B336" i="4" s="1"/>
  <c r="A340" i="4"/>
  <c r="B340" i="4" s="1"/>
  <c r="A344" i="4"/>
  <c r="B344" i="4" s="1"/>
  <c r="A15" i="4"/>
  <c r="B15" i="4" s="1"/>
  <c r="A19" i="4"/>
  <c r="B19" i="4" s="1"/>
  <c r="A23" i="4"/>
  <c r="B23" i="4" s="1"/>
  <c r="A27" i="4"/>
  <c r="B27" i="4" s="1"/>
  <c r="A31" i="4"/>
  <c r="B31" i="4" s="1"/>
  <c r="A35" i="4"/>
  <c r="B35" i="4" s="1"/>
  <c r="A39" i="4"/>
  <c r="B39" i="4" s="1"/>
  <c r="A43" i="4"/>
  <c r="B43" i="4" s="1"/>
  <c r="A47" i="4"/>
  <c r="B47" i="4" s="1"/>
  <c r="A51" i="4"/>
  <c r="B51" i="4" s="1"/>
  <c r="A55" i="4"/>
  <c r="B55" i="4" s="1"/>
  <c r="A59" i="4"/>
  <c r="B59" i="4" s="1"/>
  <c r="A63" i="4"/>
  <c r="B63" i="4" s="1"/>
  <c r="A67" i="4"/>
  <c r="B67" i="4" s="1"/>
  <c r="A71" i="4"/>
  <c r="B71" i="4" s="1"/>
  <c r="A75" i="4"/>
  <c r="B75" i="4" s="1"/>
  <c r="A79" i="4"/>
  <c r="B79" i="4" s="1"/>
  <c r="A83" i="4"/>
  <c r="B83" i="4" s="1"/>
  <c r="A87" i="4"/>
  <c r="B87" i="4" s="1"/>
  <c r="A91" i="4"/>
  <c r="B91" i="4" s="1"/>
  <c r="A95" i="4"/>
  <c r="B95" i="4" s="1"/>
  <c r="A99" i="4"/>
  <c r="B99" i="4" s="1"/>
  <c r="A103" i="4"/>
  <c r="B103" i="4" s="1"/>
  <c r="A107" i="4"/>
  <c r="B107" i="4" s="1"/>
  <c r="A111" i="4"/>
  <c r="B111" i="4" s="1"/>
  <c r="A115" i="4"/>
  <c r="B115" i="4" s="1"/>
  <c r="A119" i="4"/>
  <c r="B119" i="4" s="1"/>
  <c r="A123" i="4"/>
  <c r="B123" i="4" s="1"/>
  <c r="A127" i="4"/>
  <c r="B127" i="4" s="1"/>
  <c r="A131" i="4"/>
  <c r="B131" i="4" s="1"/>
  <c r="A135" i="4"/>
  <c r="B135" i="4" s="1"/>
  <c r="A139" i="4"/>
  <c r="B139" i="4" s="1"/>
  <c r="A143" i="4"/>
  <c r="B143" i="4" s="1"/>
  <c r="A147" i="4"/>
  <c r="B147" i="4" s="1"/>
  <c r="A151" i="4"/>
  <c r="B151" i="4" s="1"/>
  <c r="A155" i="4"/>
  <c r="B155" i="4" s="1"/>
  <c r="A159" i="4"/>
  <c r="B159" i="4" s="1"/>
  <c r="A163" i="4"/>
  <c r="B163" i="4" s="1"/>
  <c r="A167" i="4"/>
  <c r="B167" i="4" s="1"/>
  <c r="A171" i="4"/>
  <c r="B171" i="4" s="1"/>
  <c r="A175" i="4"/>
  <c r="B175" i="4" s="1"/>
  <c r="A179" i="4"/>
  <c r="B179" i="4" s="1"/>
  <c r="A183" i="4"/>
  <c r="B183" i="4" s="1"/>
  <c r="A187" i="4"/>
  <c r="B187" i="4" s="1"/>
  <c r="A191" i="4"/>
  <c r="B191" i="4" s="1"/>
  <c r="A195" i="4"/>
  <c r="B195" i="4" s="1"/>
  <c r="A199" i="4"/>
  <c r="B199" i="4" s="1"/>
  <c r="A203" i="4"/>
  <c r="B203" i="4" s="1"/>
  <c r="A207" i="4"/>
  <c r="B207" i="4" s="1"/>
  <c r="A211" i="4"/>
  <c r="B211" i="4" s="1"/>
  <c r="A215" i="4"/>
  <c r="B215" i="4" s="1"/>
  <c r="A219" i="4"/>
  <c r="B219" i="4" s="1"/>
  <c r="A223" i="4"/>
  <c r="B223" i="4" s="1"/>
  <c r="A227" i="4"/>
  <c r="B227" i="4" s="1"/>
  <c r="A231" i="4"/>
  <c r="B231" i="4" s="1"/>
  <c r="A235" i="4"/>
  <c r="B235" i="4" s="1"/>
  <c r="A239" i="4"/>
  <c r="B239" i="4" s="1"/>
  <c r="A243" i="4"/>
  <c r="B243" i="4" s="1"/>
  <c r="A247" i="4"/>
  <c r="B247" i="4" s="1"/>
  <c r="A251" i="4"/>
  <c r="B251" i="4" s="1"/>
  <c r="A255" i="4"/>
  <c r="B255" i="4" s="1"/>
  <c r="A259" i="4"/>
  <c r="B259" i="4" s="1"/>
  <c r="A263" i="4"/>
  <c r="B263" i="4" s="1"/>
  <c r="A267" i="4"/>
  <c r="B267" i="4" s="1"/>
  <c r="A271" i="4"/>
  <c r="B271" i="4" s="1"/>
  <c r="A275" i="4"/>
  <c r="B275" i="4" s="1"/>
  <c r="A279" i="4"/>
  <c r="B279" i="4" s="1"/>
  <c r="A283" i="4"/>
  <c r="B283" i="4" s="1"/>
  <c r="A287" i="4"/>
  <c r="B287" i="4" s="1"/>
  <c r="A291" i="4"/>
  <c r="B291" i="4" s="1"/>
  <c r="A295" i="4"/>
  <c r="B295" i="4" s="1"/>
  <c r="A299" i="4"/>
  <c r="B299" i="4" s="1"/>
  <c r="A303" i="4"/>
  <c r="B303" i="4" s="1"/>
  <c r="A307" i="4"/>
  <c r="B307" i="4" s="1"/>
  <c r="A311" i="4"/>
  <c r="B311" i="4" s="1"/>
  <c r="A315" i="4"/>
  <c r="B315" i="4" s="1"/>
  <c r="A319" i="4"/>
  <c r="B319" i="4" s="1"/>
  <c r="A323" i="4"/>
  <c r="B323" i="4" s="1"/>
  <c r="A327" i="4"/>
  <c r="B327" i="4" s="1"/>
  <c r="A331" i="4"/>
  <c r="B331" i="4" s="1"/>
  <c r="A335" i="4"/>
  <c r="B335" i="4" s="1"/>
  <c r="A339" i="4"/>
  <c r="B339" i="4" s="1"/>
  <c r="A343" i="4"/>
  <c r="B343" i="4" s="1"/>
  <c r="A9" i="4"/>
  <c r="B9" i="4" s="1"/>
  <c r="A13" i="4"/>
  <c r="B13" i="4" s="1"/>
  <c r="A17" i="4"/>
  <c r="B17" i="4" s="1"/>
  <c r="A21" i="4"/>
  <c r="B21" i="4" s="1"/>
  <c r="A25" i="4"/>
  <c r="B25" i="4" s="1"/>
  <c r="A29" i="4"/>
  <c r="B29" i="4" s="1"/>
  <c r="A33" i="4"/>
  <c r="B33" i="4" s="1"/>
  <c r="A37" i="4"/>
  <c r="B37" i="4" s="1"/>
  <c r="A41" i="4"/>
  <c r="B41" i="4" s="1"/>
  <c r="A45" i="4"/>
  <c r="B45" i="4" s="1"/>
  <c r="A49" i="4"/>
  <c r="B49" i="4" s="1"/>
  <c r="A53" i="4"/>
  <c r="B53" i="4" s="1"/>
  <c r="A57" i="4"/>
  <c r="B57" i="4" s="1"/>
  <c r="A61" i="4"/>
  <c r="B61" i="4" s="1"/>
  <c r="A65" i="4"/>
  <c r="B65" i="4" s="1"/>
  <c r="A69" i="4"/>
  <c r="B69" i="4" s="1"/>
  <c r="A73" i="4"/>
  <c r="B73" i="4" s="1"/>
  <c r="A77" i="4"/>
  <c r="B77" i="4" s="1"/>
  <c r="A81" i="4"/>
  <c r="B81" i="4" s="1"/>
  <c r="A85" i="4"/>
  <c r="B85" i="4" s="1"/>
  <c r="A89" i="4"/>
  <c r="B89" i="4" s="1"/>
  <c r="A93" i="4"/>
  <c r="B93" i="4" s="1"/>
  <c r="A97" i="4"/>
  <c r="B97" i="4" s="1"/>
  <c r="A101" i="4"/>
  <c r="B101" i="4" s="1"/>
  <c r="A105" i="4"/>
  <c r="B105" i="4" s="1"/>
  <c r="A109" i="4"/>
  <c r="B109" i="4" s="1"/>
  <c r="A113" i="4"/>
  <c r="B113" i="4" s="1"/>
  <c r="A117" i="4"/>
  <c r="B117" i="4" s="1"/>
  <c r="A121" i="4"/>
  <c r="B121" i="4" s="1"/>
  <c r="A125" i="4"/>
  <c r="B125" i="4" s="1"/>
  <c r="A129" i="4"/>
  <c r="B129" i="4" s="1"/>
  <c r="A133" i="4"/>
  <c r="B133" i="4" s="1"/>
  <c r="A137" i="4"/>
  <c r="B137" i="4" s="1"/>
  <c r="A141" i="4"/>
  <c r="B141" i="4" s="1"/>
  <c r="A145" i="4"/>
  <c r="B145" i="4" s="1"/>
  <c r="A149" i="4"/>
  <c r="B149" i="4" s="1"/>
  <c r="A153" i="4"/>
  <c r="B153" i="4" s="1"/>
  <c r="A157" i="4"/>
  <c r="B157" i="4" s="1"/>
  <c r="A161" i="4"/>
  <c r="B161" i="4" s="1"/>
  <c r="A165" i="4"/>
  <c r="B165" i="4" s="1"/>
  <c r="A169" i="4"/>
  <c r="B169" i="4" s="1"/>
  <c r="A173" i="4"/>
  <c r="B173" i="4" s="1"/>
  <c r="A177" i="4"/>
  <c r="B177" i="4" s="1"/>
  <c r="A181" i="4"/>
  <c r="B181" i="4" s="1"/>
  <c r="A185" i="4"/>
  <c r="B185" i="4" s="1"/>
  <c r="A189" i="4"/>
  <c r="B189" i="4" s="1"/>
  <c r="A193" i="4"/>
  <c r="B193" i="4" s="1"/>
  <c r="A197" i="4"/>
  <c r="B197" i="4" s="1"/>
  <c r="A201" i="4"/>
  <c r="B201" i="4" s="1"/>
  <c r="A205" i="4"/>
  <c r="B205" i="4" s="1"/>
  <c r="A209" i="4"/>
  <c r="B209" i="4" s="1"/>
  <c r="A213" i="4"/>
  <c r="B213" i="4" s="1"/>
  <c r="A217" i="4"/>
  <c r="B217" i="4" s="1"/>
  <c r="A221" i="4"/>
  <c r="B221" i="4" s="1"/>
  <c r="A225" i="4"/>
  <c r="B225" i="4" s="1"/>
  <c r="A229" i="4"/>
  <c r="B229" i="4" s="1"/>
  <c r="A233" i="4"/>
  <c r="B233" i="4" s="1"/>
  <c r="A237" i="4"/>
  <c r="B237" i="4" s="1"/>
  <c r="A241" i="4"/>
  <c r="B241" i="4" s="1"/>
  <c r="A245" i="4"/>
  <c r="B245" i="4" s="1"/>
  <c r="A249" i="4"/>
  <c r="B249" i="4" s="1"/>
  <c r="A253" i="4"/>
  <c r="B253" i="4" s="1"/>
  <c r="A257" i="4"/>
  <c r="B257" i="4" s="1"/>
  <c r="A261" i="4"/>
  <c r="B261" i="4" s="1"/>
  <c r="A265" i="4"/>
  <c r="B265" i="4" s="1"/>
  <c r="A269" i="4"/>
  <c r="B269" i="4" s="1"/>
  <c r="A273" i="4"/>
  <c r="B273" i="4" s="1"/>
  <c r="A277" i="4"/>
  <c r="B277" i="4" s="1"/>
  <c r="A281" i="4"/>
  <c r="B281" i="4" s="1"/>
  <c r="A285" i="4"/>
  <c r="B285" i="4" s="1"/>
  <c r="A289" i="4"/>
  <c r="B289" i="4" s="1"/>
  <c r="A293" i="4"/>
  <c r="B293" i="4" s="1"/>
  <c r="A297" i="4"/>
  <c r="B297" i="4" s="1"/>
  <c r="A301" i="4"/>
  <c r="B301" i="4" s="1"/>
  <c r="A305" i="4"/>
  <c r="B305" i="4" s="1"/>
  <c r="A309" i="4"/>
  <c r="B309" i="4" s="1"/>
  <c r="A313" i="4"/>
  <c r="B313" i="4" s="1"/>
  <c r="A317" i="4"/>
  <c r="B317" i="4" s="1"/>
  <c r="A321" i="4"/>
  <c r="B321" i="4" s="1"/>
  <c r="A325" i="4"/>
  <c r="B325" i="4" s="1"/>
  <c r="A329" i="4"/>
  <c r="B329" i="4" s="1"/>
  <c r="A333" i="4"/>
  <c r="B333" i="4" s="1"/>
  <c r="A337" i="4"/>
  <c r="B337" i="4" s="1"/>
  <c r="A341" i="4"/>
  <c r="B341" i="4" s="1"/>
  <c r="A345" i="4"/>
  <c r="B345" i="4" s="1"/>
  <c r="B156" i="4"/>
  <c r="B276" i="4"/>
  <c r="B308" i="4"/>
  <c r="B182" i="4"/>
  <c r="B54" i="4"/>
  <c r="B70" i="4"/>
  <c r="B86" i="4"/>
  <c r="B102" i="4"/>
  <c r="B118" i="4"/>
  <c r="B150" i="4"/>
  <c r="B166" i="4"/>
  <c r="B198" i="4"/>
  <c r="B262" i="4"/>
  <c r="B310" i="4"/>
  <c r="B326" i="4"/>
  <c r="J20" i="1"/>
  <c r="J18" i="1"/>
  <c r="M12" i="1"/>
  <c r="M11" i="1"/>
  <c r="M10" i="1"/>
  <c r="B360" i="4" l="1"/>
  <c r="B356" i="4"/>
  <c r="B359" i="4"/>
  <c r="B358" i="4"/>
  <c r="B357" i="4"/>
  <c r="B353" i="4"/>
  <c r="B350" i="4"/>
  <c r="B351" i="4"/>
  <c r="B349" i="4"/>
  <c r="B352" i="4"/>
</calcChain>
</file>

<file path=xl/comments1.xml><?xml version="1.0" encoding="utf-8"?>
<comments xmlns="http://schemas.openxmlformats.org/spreadsheetml/2006/main">
  <authors>
    <author>Kaauwen, Martijn van</author>
  </authors>
  <commentList>
    <comment ref="G15" authorId="0">
      <text>
        <r>
          <rPr>
            <b/>
            <sz val="9"/>
            <color indexed="81"/>
            <rFont val="Tahoma"/>
            <family val="2"/>
          </rPr>
          <t>Kaauwen, Martijn van:</t>
        </r>
        <r>
          <rPr>
            <sz val="9"/>
            <color indexed="81"/>
            <rFont val="Tahoma"/>
            <family val="2"/>
          </rPr>
          <t xml:space="preserve">
sequences in the input Fasta file 
</t>
        </r>
      </text>
    </comment>
    <comment ref="H15" authorId="0">
      <text>
        <r>
          <rPr>
            <b/>
            <sz val="9"/>
            <color indexed="81"/>
            <rFont val="Tahoma"/>
            <family val="2"/>
          </rPr>
          <t>Kaauwen, Martijn van:</t>
        </r>
        <r>
          <rPr>
            <sz val="9"/>
            <color indexed="81"/>
            <rFont val="Tahoma"/>
            <family val="2"/>
          </rPr>
          <t xml:space="preserve">
total number of illumina scf or deg sequences in the DBG2OLC_Consensus.info.txt file</t>
        </r>
      </text>
    </comment>
    <comment ref="I15" authorId="0">
      <text>
        <r>
          <rPr>
            <b/>
            <sz val="9"/>
            <color indexed="81"/>
            <rFont val="Tahoma"/>
            <family val="2"/>
          </rPr>
          <t>Kaauwen, Martijn van:</t>
        </r>
        <r>
          <rPr>
            <sz val="9"/>
            <color indexed="81"/>
            <rFont val="Tahoma"/>
            <family val="2"/>
          </rPr>
          <t xml:space="preserve">
nr of deg illumina sequences in the DBG2OLC_Consensus.info.txt file</t>
        </r>
      </text>
    </comment>
    <comment ref="J15" authorId="0">
      <text>
        <r>
          <rPr>
            <b/>
            <sz val="9"/>
            <color indexed="81"/>
            <rFont val="Tahoma"/>
            <family val="2"/>
          </rPr>
          <t>Kaauwen, Martijn van:</t>
        </r>
        <r>
          <rPr>
            <sz val="9"/>
            <color indexed="81"/>
            <rFont val="Tahoma"/>
            <family val="2"/>
          </rPr>
          <t xml:space="preserve">
nr. Of deg illumina / total nr. Of illumina sequences in DBG2OLC_Consensus.info.txt file</t>
        </r>
      </text>
    </comment>
    <comment ref="K15" authorId="0">
      <text>
        <r>
          <rPr>
            <b/>
            <sz val="9"/>
            <color indexed="81"/>
            <rFont val="Tahoma"/>
            <family val="2"/>
          </rPr>
          <t>Kaauwen, Martijn van:</t>
        </r>
        <r>
          <rPr>
            <sz val="9"/>
            <color indexed="81"/>
            <rFont val="Tahoma"/>
            <family val="2"/>
          </rPr>
          <t xml:space="preserve">
total number of deduplicated illumina scf sequences in the DBG2OLC_Consensus.info.txt file
so each scf sequence is occuring once or more in the DBG2OLC_Consensus.info.txt file</t>
        </r>
      </text>
    </comment>
    <comment ref="M15" authorId="0">
      <text>
        <r>
          <rPr>
            <b/>
            <sz val="9"/>
            <color indexed="81"/>
            <rFont val="Tahoma"/>
            <family val="2"/>
          </rPr>
          <t>Kaauwen, Martijn van:</t>
        </r>
        <r>
          <rPr>
            <sz val="9"/>
            <color indexed="81"/>
            <rFont val="Tahoma"/>
            <family val="2"/>
          </rPr>
          <t xml:space="preserve">
total number of deduplicated illumina deg sequences in the DBG2OLC_Consensus.info.txt file
so each deg sequence is occuring once or more in the DBG2OLC_Consensus.info.txt file</t>
        </r>
      </text>
    </comment>
    <comment ref="B17" authorId="0">
      <text>
        <r>
          <rPr>
            <b/>
            <sz val="9"/>
            <color indexed="81"/>
            <rFont val="Tahoma"/>
            <family val="2"/>
          </rPr>
          <t>Kaauwen, Martijn van:</t>
        </r>
        <r>
          <rPr>
            <sz val="9"/>
            <color indexed="81"/>
            <rFont val="Tahoma"/>
            <family val="2"/>
          </rPr>
          <t xml:space="preserve">
/media/scratchpad_03/finke002/assembly/onion_v1/onion/CA/9-terminator/genome.ctg.fasta</t>
        </r>
      </text>
    </comment>
    <comment ref="G17" authorId="0">
      <text>
        <r>
          <rPr>
            <b/>
            <sz val="9"/>
            <color indexed="81"/>
            <rFont val="Tahoma"/>
            <family val="2"/>
          </rPr>
          <t>Kaauwen, Martijn van:</t>
        </r>
        <r>
          <rPr>
            <sz val="9"/>
            <color indexed="81"/>
            <rFont val="Tahoma"/>
            <family val="2"/>
          </rPr>
          <t xml:space="preserve">
/media/scratchpad_03/finke002/assembly/onion_v1/onion/CA/9-terminator/genome.ctg.fasta</t>
        </r>
      </text>
    </comment>
    <comment ref="A19" authorId="0">
      <text>
        <r>
          <rPr>
            <b/>
            <sz val="9"/>
            <color indexed="81"/>
            <rFont val="Tahoma"/>
            <family val="2"/>
          </rPr>
          <t>Kaauwen, Martijn van:</t>
        </r>
        <r>
          <rPr>
            <sz val="9"/>
            <color indexed="81"/>
            <rFont val="Tahoma"/>
            <family val="2"/>
          </rPr>
          <t xml:space="preserve">
/usr/bin/time -v -o timeDBG2OLC.txt $DBG2OLC LD1 0 Contigs $SCAFFOLD k 19 KmerCovTh 2 MinOverlap 20 AdaptiveTh 0.005 f $PACBIO</t>
        </r>
      </text>
    </comment>
    <comment ref="A20" authorId="0">
      <text>
        <r>
          <rPr>
            <b/>
            <sz val="9"/>
            <color indexed="81"/>
            <rFont val="Tahoma"/>
            <family val="2"/>
          </rPr>
          <t>Kaauwen, Martijn van:</t>
        </r>
        <r>
          <rPr>
            <sz val="9"/>
            <color indexed="81"/>
            <rFont val="Tahoma"/>
            <family val="2"/>
          </rPr>
          <t xml:space="preserve">
/usr/bin/time -v -o timeDBG2OLC.txt $DBG2OLC LD1 0 Contigs $SCAFFOLD k 17 KmerCovTh 2 MinOverlap 20 AdaptiveTh 0.005 f $PACBIO</t>
        </r>
      </text>
    </comment>
    <comment ref="A21" authorId="0">
      <text>
        <r>
          <rPr>
            <b/>
            <sz val="9"/>
            <color indexed="81"/>
            <rFont val="Tahoma"/>
            <family val="2"/>
          </rPr>
          <t>Kaauwen, Martijn van:</t>
        </r>
        <r>
          <rPr>
            <sz val="9"/>
            <color indexed="81"/>
            <rFont val="Tahoma"/>
            <family val="2"/>
          </rPr>
          <t xml:space="preserve">
/usr/bin/time -v -o timeDBG2OLC.txt $DBG2OLC LD1 0 Contigs $SCAFFOLD k 15 KmerCovTh 5 MinOverlap 20 AdaptiveTh 0.0001 RemoveChimera 1 f $PACBIO</t>
        </r>
      </text>
    </comment>
    <comment ref="A22" authorId="0">
      <text>
        <r>
          <rPr>
            <b/>
            <sz val="9"/>
            <color indexed="81"/>
            <rFont val="Tahoma"/>
            <family val="2"/>
          </rPr>
          <t>Kaauwen, Martijn van:</t>
        </r>
        <r>
          <rPr>
            <sz val="9"/>
            <color indexed="81"/>
            <rFont val="Tahoma"/>
            <family val="2"/>
          </rPr>
          <t xml:space="preserve">
/usr/bin/time -v -o timeDBG2OLC.txt $DBG2OLC LD1 0 Contigs $SCAFFOLD k 19 KmerCovTh 1 MinOverlap 20 AdaptiveTh 0.0001 f $PACBIO</t>
        </r>
      </text>
    </comment>
    <comment ref="A23" authorId="0">
      <text>
        <r>
          <rPr>
            <b/>
            <sz val="9"/>
            <color indexed="81"/>
            <rFont val="Tahoma"/>
            <family val="2"/>
          </rPr>
          <t>Kaauwen, Martijn van:</t>
        </r>
        <r>
          <rPr>
            <sz val="9"/>
            <color indexed="81"/>
            <rFont val="Tahoma"/>
            <family val="2"/>
          </rPr>
          <t xml:space="preserve">
/usr/bin/time -v -o timeDBG2OLC.txt $DBG2OLC LD1 0 Contigs $SCAFFOLD k 17 KmerCovTh 2 MinOverlap 10 AdaptiveTh 0.0001 f $PACBIO</t>
        </r>
      </text>
    </comment>
    <comment ref="A24" authorId="0">
      <text>
        <r>
          <rPr>
            <b/>
            <sz val="9"/>
            <color indexed="81"/>
            <rFont val="Tahoma"/>
            <family val="2"/>
          </rPr>
          <t>Kaauwen, Martijn van:</t>
        </r>
        <r>
          <rPr>
            <sz val="9"/>
            <color indexed="81"/>
            <rFont val="Tahoma"/>
            <family val="2"/>
          </rPr>
          <t xml:space="preserve">
/usr/bin/time -v -o timeDBG2OLC.txt $DBG2OLC LD1 0 Contigs $SCAFFOLD k 15 KmerCovTh 2 MinOverlap 20 AdaptiveTh 0.0001 f $PACBIO </t>
        </r>
      </text>
    </comment>
    <comment ref="A25" authorId="0">
      <text>
        <r>
          <rPr>
            <b/>
            <sz val="9"/>
            <color indexed="81"/>
            <rFont val="Tahoma"/>
            <family val="2"/>
          </rPr>
          <t>Kaauwen, Martijn van:</t>
        </r>
        <r>
          <rPr>
            <sz val="9"/>
            <color indexed="81"/>
            <rFont val="Tahoma"/>
            <family val="2"/>
          </rPr>
          <t xml:space="preserve">
/usr/bin/time -v -o timeDBG2OLC.txt $DBG2OLC LD1 0 Contigs $SCAFFOLD k 19 KmerCovTh 2 MinOverlap 20 AdaptiveTh 0.0001 f $PACBIO</t>
        </r>
      </text>
    </comment>
    <comment ref="A26" authorId="0">
      <text>
        <r>
          <rPr>
            <b/>
            <sz val="9"/>
            <color indexed="81"/>
            <rFont val="Tahoma"/>
            <family val="2"/>
          </rPr>
          <t>Kaauwen, Martijn van:</t>
        </r>
        <r>
          <rPr>
            <sz val="9"/>
            <color indexed="81"/>
            <rFont val="Tahoma"/>
            <family val="2"/>
          </rPr>
          <t xml:space="preserve">
/usr/bin/time -v -o timeDBG2OLC.txt $DBG2OLC LD1 0 Contigs $SCAFFOLD k 17 KmerCovTh 2 MinOverlap 20 AdaptiveTh 0.0001 f $PACBIO</t>
        </r>
      </text>
    </comment>
    <comment ref="A27" authorId="0">
      <text>
        <r>
          <rPr>
            <b/>
            <sz val="9"/>
            <color indexed="81"/>
            <rFont val="Tahoma"/>
            <family val="2"/>
          </rPr>
          <t>Kaauwen, Martijn van:</t>
        </r>
        <r>
          <rPr>
            <sz val="9"/>
            <color indexed="81"/>
            <rFont val="Tahoma"/>
            <family val="2"/>
          </rPr>
          <t xml:space="preserve">
/usr/bin/time -v -o timeDBG2OLC.txt $DBG2OLC LD1 0 Contigs $SCAFFOLD k 19 KmerCovTh 2 MinOverlap 20 AdaptiveTh 0.005 f $PACBIO</t>
        </r>
      </text>
    </comment>
    <comment ref="A29" authorId="0">
      <text>
        <r>
          <rPr>
            <b/>
            <sz val="9"/>
            <color indexed="81"/>
            <rFont val="Tahoma"/>
            <family val="2"/>
          </rPr>
          <t>Kaauwen, Martijn van:</t>
        </r>
        <r>
          <rPr>
            <sz val="9"/>
            <color indexed="81"/>
            <rFont val="Tahoma"/>
            <family val="2"/>
          </rPr>
          <t xml:space="preserve">
/usr/bin/time -v -o timeDBG2OLC.txt $DBG2OLC LD1 0 Contigs $SCAFFOLD k 21 KmerCovTh 2 MinOverlap 20 AdaptiveTh 0.005 f $PACBIO</t>
        </r>
      </text>
    </comment>
    <comment ref="A30" authorId="0">
      <text>
        <r>
          <rPr>
            <b/>
            <sz val="9"/>
            <color indexed="81"/>
            <rFont val="Tahoma"/>
            <family val="2"/>
          </rPr>
          <t>Kaauwen, Martijn van:</t>
        </r>
        <r>
          <rPr>
            <sz val="9"/>
            <color indexed="81"/>
            <rFont val="Tahoma"/>
            <family val="2"/>
          </rPr>
          <t xml:space="preserve">
/usr/bin/time -v -o timeDBG2OLC.txt $DBG2OLC LD1 0 Contigs $SCAFFOLD k 23 KmerCovTh 2 MinOverlap 20 AdaptiveTh 0.005 f $PACBIO</t>
        </r>
      </text>
    </comment>
    <comment ref="A31" authorId="0">
      <text>
        <r>
          <rPr>
            <b/>
            <sz val="9"/>
            <color indexed="81"/>
            <rFont val="Tahoma"/>
            <family val="2"/>
          </rPr>
          <t>Kaauwen, Martijn van:</t>
        </r>
        <r>
          <rPr>
            <sz val="9"/>
            <color indexed="81"/>
            <rFont val="Tahoma"/>
            <family val="2"/>
          </rPr>
          <t xml:space="preserve">
/usr/bin/time -v -o timeDBG2OLC.txt $DBG2OLC LD1 0 Contigs $SCAFFOLD k 25 KmerCovTh 2 MinOverlap 20 AdaptiveTh 0.005 f $PACBIO</t>
        </r>
      </text>
    </comment>
  </commentList>
</comments>
</file>

<file path=xl/sharedStrings.xml><?xml version="1.0" encoding="utf-8"?>
<sst xmlns="http://schemas.openxmlformats.org/spreadsheetml/2006/main" count="1482" uniqueCount="485">
  <si>
    <t>Acepa v1.0</t>
  </si>
  <si>
    <t>Acepa_1.0_1000</t>
  </si>
  <si>
    <t>Acepa_1.0_500</t>
  </si>
  <si>
    <t>Nr. Of scaffolds with KOG hit CEGMA (from v.1.0)</t>
  </si>
  <si>
    <t>dbg2olc (A.cepa.v2.0)</t>
  </si>
  <si>
    <t>dbg2olc 1000</t>
  </si>
  <si>
    <t>dbg2olc 1000a</t>
  </si>
  <si>
    <t>dbg2olc 1000b</t>
  </si>
  <si>
    <t>dbg2olc 1000c</t>
  </si>
  <si>
    <t>dbg2olc 1000d</t>
  </si>
  <si>
    <t>fraction deg.</t>
  </si>
  <si>
    <t>Of which deg.</t>
  </si>
  <si>
    <t>in raw Backbone</t>
  </si>
  <si>
    <t>dbg2olc 500</t>
  </si>
  <si>
    <t xml:space="preserve">NB: including CP &amp; deg </t>
  </si>
  <si>
    <t>unique deg</t>
  </si>
  <si>
    <t>dirs:</t>
  </si>
  <si>
    <t>/media/scratchpad_03/kaauw001/SEQUON/Acepa_1.0</t>
  </si>
  <si>
    <t>/media/scratchpad_03/finke002/assembly/onion_v2/dbg2olc/</t>
  </si>
  <si>
    <t>/media/scratchpad_02/kaauw001/SEQUON/reference</t>
  </si>
  <si>
    <t>assembly size (bytes)</t>
  </si>
  <si>
    <t>#      Statistics of the completeness of the genome based on 248 CEGs      #</t>
  </si>
  <si>
    <t>#    These results are based on the set of genes selected by Genis Parra   #</t>
  </si>
  <si>
    <t>#    Key:                                                                  #</t>
  </si>
  <si>
    <t>#    Prots = number of 248 ultra-conserved CEGs present in genome          #</t>
  </si>
  <si>
    <t>#    %Completeness = percentage of 248 ultra-conserved CEGs present        #</t>
  </si>
  <si>
    <t>#    Total = total number of CEGs present including putative orthologs     #</t>
  </si>
  <si>
    <t>#    Average = average number of orthologs per CEG                         #</t>
  </si>
  <si>
    <t>#    %Ortho = percentage of detected CEGS that have more than 1 ortholog   #</t>
  </si>
  <si>
    <t>Complete</t>
  </si>
  <si>
    <t>-</t>
  </si>
  <si>
    <t>Group1</t>
  </si>
  <si>
    <t>Group2</t>
  </si>
  <si>
    <t>Group3</t>
  </si>
  <si>
    <t>Group4</t>
  </si>
  <si>
    <t>Partial</t>
  </si>
  <si>
    <t>NB: complete proteins are also within Partial !!</t>
  </si>
  <si>
    <t>so in total 203/248 CEGs of the ultra-core set are retrieved</t>
  </si>
  <si>
    <t>The total set of CEGs is 458 proteins</t>
  </si>
  <si>
    <t>#Prots</t>
  </si>
  <si>
    <t>%Completeness</t>
  </si>
  <si>
    <t>#Total</t>
  </si>
  <si>
    <t>Average</t>
  </si>
  <si>
    <t>%Ortho</t>
  </si>
  <si>
    <t>1000 &lt;- Suggested Parameters Documentation</t>
  </si>
  <si>
    <r>
      <t xml:space="preserve">/usr/bin/time -v -o timeDBG2OLC.txt $DBG2OLC LD1 0 Contigs $SCAFFOLD </t>
    </r>
    <r>
      <rPr>
        <b/>
        <sz val="11"/>
        <color theme="1"/>
        <rFont val="Calibri"/>
        <family val="2"/>
        <scheme val="minor"/>
      </rPr>
      <t>k 17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KmerCovTh 2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MinOverlap 20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AdaptiveTh 0.005</t>
    </r>
    <r>
      <rPr>
        <sz val="11"/>
        <color theme="1"/>
        <rFont val="Calibri"/>
        <family val="2"/>
        <scheme val="minor"/>
      </rPr>
      <t xml:space="preserve"> f $PACBIO</t>
    </r>
  </si>
  <si>
    <t>1000a</t>
  </si>
  <si>
    <r>
      <t xml:space="preserve">/usr/bin/time -v -o timeDBG2OLC.txt $DBG2OLC LD1 0 Contigs $SCAFFOLD k 15 KmerCovTh 5 </t>
    </r>
    <r>
      <rPr>
        <b/>
        <sz val="11"/>
        <color theme="1"/>
        <rFont val="Calibri"/>
        <family val="2"/>
        <scheme val="minor"/>
      </rPr>
      <t>MinOverlap 20</t>
    </r>
    <r>
      <rPr>
        <sz val="11"/>
        <color theme="1"/>
        <rFont val="Calibri"/>
        <family val="2"/>
        <scheme val="minor"/>
      </rPr>
      <t xml:space="preserve"> AdaptiveTh 0.0001 RemoveChimera 1 f $PACBIO</t>
    </r>
  </si>
  <si>
    <t>1000b</t>
  </si>
  <si>
    <r>
      <t xml:space="preserve">/usr/bin/time -v -o timeDBG2OLC.txt $DBG2OLC LD1 0 Contigs $SCAFFOLD k 19 KmerCovTh 1 </t>
    </r>
    <r>
      <rPr>
        <b/>
        <sz val="11"/>
        <color theme="1"/>
        <rFont val="Calibri"/>
        <family val="2"/>
        <scheme val="minor"/>
      </rPr>
      <t>MinOverlap 20</t>
    </r>
    <r>
      <rPr>
        <sz val="11"/>
        <color theme="1"/>
        <rFont val="Calibri"/>
        <family val="2"/>
        <scheme val="minor"/>
      </rPr>
      <t xml:space="preserve"> AdaptiveTh 0.0001 f $PACBIO</t>
    </r>
  </si>
  <si>
    <t>1000c</t>
  </si>
  <si>
    <r>
      <t xml:space="preserve">/usr/bin/time -v -o timeDBG2OLC.txt $DBG2OLC LD1 0 Contigs $SCAFFOLD </t>
    </r>
    <r>
      <rPr>
        <b/>
        <sz val="11"/>
        <color theme="1"/>
        <rFont val="Calibri"/>
        <family val="2"/>
        <scheme val="minor"/>
      </rPr>
      <t>k 17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KmerCovTh 2</t>
    </r>
    <r>
      <rPr>
        <sz val="11"/>
        <color theme="1"/>
        <rFont val="Calibri"/>
        <family val="2"/>
        <scheme val="minor"/>
      </rPr>
      <t xml:space="preserve"> MinOverlap 10 AdaptiveTh 0.0001 f $PACBIO</t>
    </r>
  </si>
  <si>
    <t>1000d</t>
  </si>
  <si>
    <r>
      <t xml:space="preserve">/usr/bin/time -v -o timeDBG2OLC.txt $DBG2OLC LD1 0 Contigs $SCAFFOLD k 15 </t>
    </r>
    <r>
      <rPr>
        <b/>
        <sz val="11"/>
        <color theme="1"/>
        <rFont val="Calibri"/>
        <family val="2"/>
        <scheme val="minor"/>
      </rPr>
      <t>KmerCovTh 2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MinOverlap 20</t>
    </r>
    <r>
      <rPr>
        <sz val="11"/>
        <color theme="1"/>
        <rFont val="Calibri"/>
        <family val="2"/>
        <scheme val="minor"/>
      </rPr>
      <t xml:space="preserve"> AdaptiveTh 0.0001 f $PACBIO </t>
    </r>
  </si>
  <si>
    <t>Nr. Of CEGMA scf IDs (v1.0) in consensus INFO</t>
  </si>
  <si>
    <t>Nr. Input sequences</t>
  </si>
  <si>
    <r>
      <t xml:space="preserve">/usr/bin/time -v -o timeDBG2OLC.txt $DBG2OLC LD1 0 Contigs $SCAFFOLD k 19 KmerCovTh 2 </t>
    </r>
    <r>
      <rPr>
        <b/>
        <sz val="11"/>
        <color theme="1"/>
        <rFont val="Calibri"/>
        <family val="2"/>
        <scheme val="minor"/>
      </rPr>
      <t>MinOverlap 20</t>
    </r>
    <r>
      <rPr>
        <sz val="11"/>
        <color theme="1"/>
        <rFont val="Calibri"/>
        <family val="2"/>
        <scheme val="minor"/>
      </rPr>
      <t xml:space="preserve"> AdaptiveTh 0.0001 f $PACBIO</t>
    </r>
  </si>
  <si>
    <t>1000e</t>
  </si>
  <si>
    <t>1000f</t>
  </si>
  <si>
    <r>
      <t xml:space="preserve">/usr/bin/time -v -o timeDBG2OLC.txt $DBG2OLC LD1 0 Contigs $SCAFFOLD k 17 KmerCovTh 2 </t>
    </r>
    <r>
      <rPr>
        <b/>
        <sz val="11"/>
        <color theme="1"/>
        <rFont val="Calibri"/>
        <family val="2"/>
        <scheme val="minor"/>
      </rPr>
      <t>MinOverlap 20</t>
    </r>
    <r>
      <rPr>
        <sz val="11"/>
        <color theme="1"/>
        <rFont val="Calibri"/>
        <family val="2"/>
        <scheme val="minor"/>
      </rPr>
      <t xml:space="preserve"> AdaptiveTh 0.0001 f $PACBIO</t>
    </r>
  </si>
  <si>
    <t>1000g</t>
  </si>
  <si>
    <r>
      <t xml:space="preserve">/usr/bin/time -v -o timeDBG2OLC.txt $DBG2OLC LD1 0 Contigs $SCAFFOLD k 19 KmerCovTh 2 </t>
    </r>
    <r>
      <rPr>
        <b/>
        <sz val="11"/>
        <color theme="1"/>
        <rFont val="Calibri"/>
        <family val="2"/>
        <scheme val="minor"/>
      </rPr>
      <t>MinOverlap 20</t>
    </r>
    <r>
      <rPr>
        <sz val="11"/>
        <color theme="1"/>
        <rFont val="Calibri"/>
        <family val="2"/>
        <scheme val="minor"/>
      </rPr>
      <t xml:space="preserve"> AdaptiveTh 0.005 f $PACBIO</t>
    </r>
  </si>
  <si>
    <t>500a</t>
  </si>
  <si>
    <r>
      <t xml:space="preserve">/usr/bin/time -v -o timeDBG2OLC.txt $DBG2OLC LD1 0 Contigs $SCAFFOLD </t>
    </r>
    <r>
      <rPr>
        <b/>
        <sz val="11"/>
        <color theme="1"/>
        <rFont val="Calibri"/>
        <family val="2"/>
        <scheme val="minor"/>
      </rPr>
      <t>k 17 KmerCovTh 2 MinOverlap 20 AdaptiveTh 0.005</t>
    </r>
    <r>
      <rPr>
        <sz val="11"/>
        <color theme="1"/>
        <rFont val="Calibri"/>
        <family val="2"/>
        <scheme val="minor"/>
      </rPr>
      <t> f $PACBIO</t>
    </r>
  </si>
  <si>
    <r>
      <t>/usr/bin/time -v -o timeDBG2OLC.txt $DBG2OLC LD1 0 Contigs $SCAFFOLD k 19</t>
    </r>
    <r>
      <rPr>
        <b/>
        <sz val="11"/>
        <color theme="1"/>
        <rFont val="Calibri"/>
        <family val="2"/>
        <scheme val="minor"/>
      </rPr>
      <t xml:space="preserve"> KmerCovTh 2 MinOverlap 20 AdaptiveTh 0.005</t>
    </r>
    <r>
      <rPr>
        <sz val="11"/>
        <color theme="1"/>
        <rFont val="Calibri"/>
        <family val="2"/>
        <scheme val="minor"/>
      </rPr>
      <t> f $PACBIO</t>
    </r>
  </si>
  <si>
    <t>Nr. Of sequences</t>
  </si>
  <si>
    <t>scaffolds</t>
  </si>
  <si>
    <t>degenerate</t>
  </si>
  <si>
    <t>sequences (no min threshold on deg seq)</t>
  </si>
  <si>
    <t>dbg2olc 1000e</t>
  </si>
  <si>
    <t>dbg2olc 1000f</t>
  </si>
  <si>
    <t>dbg2olc 1000g</t>
  </si>
  <si>
    <t>Kmersize</t>
  </si>
  <si>
    <t>KmerCov</t>
  </si>
  <si>
    <t>MinOverlap</t>
  </si>
  <si>
    <t>Adapt Th</t>
  </si>
  <si>
    <t>input fasta</t>
  </si>
  <si>
    <t>dbg2olc settings</t>
  </si>
  <si>
    <t>dbg2olc 500a</t>
  </si>
  <si>
    <t>scf7180042487813</t>
  </si>
  <si>
    <t>scf7180042488420</t>
  </si>
  <si>
    <t>scf7180042489082</t>
  </si>
  <si>
    <t>scf7180042490245</t>
  </si>
  <si>
    <t>scf7180042490792</t>
  </si>
  <si>
    <t>scf7180042491554</t>
  </si>
  <si>
    <t>scf7180042492536</t>
  </si>
  <si>
    <t>scf7180042494986</t>
  </si>
  <si>
    <t>scf7180042497526</t>
  </si>
  <si>
    <t>scf7180042497937</t>
  </si>
  <si>
    <t>scf7180042499891</t>
  </si>
  <si>
    <t>scf7180042500129</t>
  </si>
  <si>
    <t>scf7180042500511</t>
  </si>
  <si>
    <t>scf7180042502392</t>
  </si>
  <si>
    <t>scf7180042502770</t>
  </si>
  <si>
    <t>scf7180042505528</t>
  </si>
  <si>
    <t>scf7180042505676</t>
  </si>
  <si>
    <t>scf7180042506896</t>
  </si>
  <si>
    <t>scf7180042508808</t>
  </si>
  <si>
    <t>scf7180042512679</t>
  </si>
  <si>
    <t>scf7180042517621</t>
  </si>
  <si>
    <t>scf7180042519268</t>
  </si>
  <si>
    <t>scf7180042520676</t>
  </si>
  <si>
    <t>scf7180042521378</t>
  </si>
  <si>
    <t>scf7180042523606</t>
  </si>
  <si>
    <t>scf7180042524170</t>
  </si>
  <si>
    <t>scf7180042524711</t>
  </si>
  <si>
    <t>scf7180042531712</t>
  </si>
  <si>
    <t>scf7180042532009</t>
  </si>
  <si>
    <t>scf7180042532319</t>
  </si>
  <si>
    <t>scf7180042532892</t>
  </si>
  <si>
    <t>scf7180042534987</t>
  </si>
  <si>
    <t>scf7180042535365</t>
  </si>
  <si>
    <t>scf7180042535524</t>
  </si>
  <si>
    <t>scf7180042540769</t>
  </si>
  <si>
    <t>scf7180042540779</t>
  </si>
  <si>
    <t>scf7180042541807</t>
  </si>
  <si>
    <t>scf7180042542321</t>
  </si>
  <si>
    <t>scf7180042544300</t>
  </si>
  <si>
    <t>scf7180042546343</t>
  </si>
  <si>
    <t>scf7180042551642</t>
  </si>
  <si>
    <t>scf7180042551714</t>
  </si>
  <si>
    <t>scf7180042551875</t>
  </si>
  <si>
    <t>scf7180042552278</t>
  </si>
  <si>
    <t>scf7180042554375</t>
  </si>
  <si>
    <t>scf7180042554936</t>
  </si>
  <si>
    <t>scf7180042565213</t>
  </si>
  <si>
    <t>scf7180042565626</t>
  </si>
  <si>
    <t>scf7180042565715</t>
  </si>
  <si>
    <t>scf7180042566503</t>
  </si>
  <si>
    <t>scf7180042567094</t>
  </si>
  <si>
    <t>scf7180042567475</t>
  </si>
  <si>
    <t>scf7180042567662</t>
  </si>
  <si>
    <t>scf7180042567703</t>
  </si>
  <si>
    <t>scf7180042568517</t>
  </si>
  <si>
    <t>scf7180042570137</t>
  </si>
  <si>
    <t>scf7180042574209</t>
  </si>
  <si>
    <t>scf7180042583035</t>
  </si>
  <si>
    <t>scf7180042584245</t>
  </si>
  <si>
    <t>scf7180042585733</t>
  </si>
  <si>
    <t>scf7180042587263</t>
  </si>
  <si>
    <t>scf7180042594350</t>
  </si>
  <si>
    <t>scf7180042602792</t>
  </si>
  <si>
    <t>scf7180042602994</t>
  </si>
  <si>
    <t>scf7180042603512</t>
  </si>
  <si>
    <t>scf7180042604655</t>
  </si>
  <si>
    <t>scf7180042604859</t>
  </si>
  <si>
    <t>scf7180042605100</t>
  </si>
  <si>
    <t>scf7180042605101</t>
  </si>
  <si>
    <t>scf7180042605807</t>
  </si>
  <si>
    <t>scf7180042607807</t>
  </si>
  <si>
    <t>scf7180042629417</t>
  </si>
  <si>
    <t>scf7180042629491</t>
  </si>
  <si>
    <t>scf7180042629605</t>
  </si>
  <si>
    <t>scf7180042629844</t>
  </si>
  <si>
    <t>scf7180042630691</t>
  </si>
  <si>
    <t>scf7180042630829</t>
  </si>
  <si>
    <t>scf7180042631830</t>
  </si>
  <si>
    <t>scf7180042632111</t>
  </si>
  <si>
    <t>scf7180042632309</t>
  </si>
  <si>
    <t>scf7180042632950</t>
  </si>
  <si>
    <t>scf7180042633570</t>
  </si>
  <si>
    <t>scf7180042635847</t>
  </si>
  <si>
    <t>scf7180042635980</t>
  </si>
  <si>
    <t>scf7180042636591</t>
  </si>
  <si>
    <t>scf7180042639123</t>
  </si>
  <si>
    <t>scf7180042656045</t>
  </si>
  <si>
    <t>scf7180042662591</t>
  </si>
  <si>
    <t>scf7180042663028</t>
  </si>
  <si>
    <t>scf7180042663061</t>
  </si>
  <si>
    <t>scf7180042664750</t>
  </si>
  <si>
    <t>scf7180042665498</t>
  </si>
  <si>
    <t>scf7180042665582</t>
  </si>
  <si>
    <t>scf7180042667054</t>
  </si>
  <si>
    <t>scf7180042668414</t>
  </si>
  <si>
    <t>scf7180042671123</t>
  </si>
  <si>
    <t>scf7180042677980</t>
  </si>
  <si>
    <t>scf7180042706431</t>
  </si>
  <si>
    <t>scf7180042708539</t>
  </si>
  <si>
    <t>scf7180042708734</t>
  </si>
  <si>
    <t>scf7180042708749</t>
  </si>
  <si>
    <t>scf7180042709189</t>
  </si>
  <si>
    <t>scf7180042710605</t>
  </si>
  <si>
    <t>scf7180042711299</t>
  </si>
  <si>
    <t>scf7180042714373</t>
  </si>
  <si>
    <t>scf7180042715277</t>
  </si>
  <si>
    <t>scf7180042716258</t>
  </si>
  <si>
    <t>scf7180042718270</t>
  </si>
  <si>
    <t>scf7180042725848</t>
  </si>
  <si>
    <t>scf7180042729835</t>
  </si>
  <si>
    <t>scf7180042744356</t>
  </si>
  <si>
    <t>scf7180042746965</t>
  </si>
  <si>
    <t>scf7180042755928</t>
  </si>
  <si>
    <t>scf7180042757480</t>
  </si>
  <si>
    <t>scf7180042757715</t>
  </si>
  <si>
    <t>scf7180042757919</t>
  </si>
  <si>
    <t>scf7180042758546</t>
  </si>
  <si>
    <t>scf7180042760092</t>
  </si>
  <si>
    <t>scf7180042762495</t>
  </si>
  <si>
    <t>scf7180042764384</t>
  </si>
  <si>
    <t>scf7180042767104</t>
  </si>
  <si>
    <t>scf7180042768444</t>
  </si>
  <si>
    <t>scf7180042768601</t>
  </si>
  <si>
    <t>scf7180042769982</t>
  </si>
  <si>
    <t>scf7180042771151</t>
  </si>
  <si>
    <t>scf7180042777854</t>
  </si>
  <si>
    <t>scf7180042823689</t>
  </si>
  <si>
    <t>scf7180042823950</t>
  </si>
  <si>
    <t>scf7180042823971</t>
  </si>
  <si>
    <t>scf7180042824733</t>
  </si>
  <si>
    <t>scf7180042825308</t>
  </si>
  <si>
    <t>scf7180042825417</t>
  </si>
  <si>
    <t>scf7180042829159</t>
  </si>
  <si>
    <t>scf7180042831062</t>
  </si>
  <si>
    <t>scf7180042831791</t>
  </si>
  <si>
    <t>scf7180042832855</t>
  </si>
  <si>
    <t>scf7180042840086</t>
  </si>
  <si>
    <t>scf7180042872167</t>
  </si>
  <si>
    <t>scf7180042912254</t>
  </si>
  <si>
    <t>scf7180042916884</t>
  </si>
  <si>
    <t>scf7180042916978</t>
  </si>
  <si>
    <t>scf7180042917833</t>
  </si>
  <si>
    <t>scf7180042922711</t>
  </si>
  <si>
    <t>scf7180042924038</t>
  </si>
  <si>
    <t>scf7180042924497</t>
  </si>
  <si>
    <t>scf7180042924765</t>
  </si>
  <si>
    <t>scf7180042924824</t>
  </si>
  <si>
    <t>scf7180042938275</t>
  </si>
  <si>
    <t>scf7180042948702</t>
  </si>
  <si>
    <t>scf7180043029263</t>
  </si>
  <si>
    <t>scf7180043029339</t>
  </si>
  <si>
    <t>scf7180043029755</t>
  </si>
  <si>
    <t>scf7180043030721</t>
  </si>
  <si>
    <t>scf7180043032276</t>
  </si>
  <si>
    <t>scf7180043032290</t>
  </si>
  <si>
    <t>scf7180043035945</t>
  </si>
  <si>
    <t>scf7180043037960</t>
  </si>
  <si>
    <t>scf7180043041251</t>
  </si>
  <si>
    <t>scf7180043042546</t>
  </si>
  <si>
    <t>scf7180043043522</t>
  </si>
  <si>
    <t>scf7180043046599</t>
  </si>
  <si>
    <t>scf7180043053925</t>
  </si>
  <si>
    <t>scf7180043066319</t>
  </si>
  <si>
    <t>scf7180043185088</t>
  </si>
  <si>
    <t>scf7180043186853</t>
  </si>
  <si>
    <t>scf7180043186960</t>
  </si>
  <si>
    <t>scf7180043187022</t>
  </si>
  <si>
    <t>scf7180043190005</t>
  </si>
  <si>
    <t>scf7180043193212</t>
  </si>
  <si>
    <t>scf7180043193983</t>
  </si>
  <si>
    <t>scf7180043194621</t>
  </si>
  <si>
    <t>scf7180043195577</t>
  </si>
  <si>
    <t>scf7180043195770</t>
  </si>
  <si>
    <t>scf7180043195831</t>
  </si>
  <si>
    <t>scf7180043200836</t>
  </si>
  <si>
    <t>scf7180043204792</t>
  </si>
  <si>
    <t>scf7180043214795</t>
  </si>
  <si>
    <t>scf7180043215550</t>
  </si>
  <si>
    <t>scf7180043220922</t>
  </si>
  <si>
    <t>scf7180043224615</t>
  </si>
  <si>
    <t>scf7180043224623</t>
  </si>
  <si>
    <t>scf7180043233431</t>
  </si>
  <si>
    <t>scf7180043292122</t>
  </si>
  <si>
    <t>scf7180043393767</t>
  </si>
  <si>
    <t>scf7180043393826</t>
  </si>
  <si>
    <t>scf7180043396159</t>
  </si>
  <si>
    <t>scf7180043398586</t>
  </si>
  <si>
    <t>scf7180043400835</t>
  </si>
  <si>
    <t>scf7180043402540</t>
  </si>
  <si>
    <t>scf7180043402632</t>
  </si>
  <si>
    <t>scf7180043407190</t>
  </si>
  <si>
    <t>scf7180043410333</t>
  </si>
  <si>
    <t>scf7180043410762</t>
  </si>
  <si>
    <t>scf7180043411356</t>
  </si>
  <si>
    <t>scf7180043413238</t>
  </si>
  <si>
    <t>scf7180043414473</t>
  </si>
  <si>
    <t>scf7180043418305</t>
  </si>
  <si>
    <t>scf7180043418796</t>
  </si>
  <si>
    <t>scf7180043419505</t>
  </si>
  <si>
    <t>scf7180043419768</t>
  </si>
  <si>
    <t>scf7180043433398</t>
  </si>
  <si>
    <t>scf7180043437329</t>
  </si>
  <si>
    <t>scf7180043455988</t>
  </si>
  <si>
    <t>scf7180043502554</t>
  </si>
  <si>
    <t>scf7180043684590</t>
  </si>
  <si>
    <t>scf7180043684748</t>
  </si>
  <si>
    <t>scf7180043684923</t>
  </si>
  <si>
    <t>scf7180043686295</t>
  </si>
  <si>
    <t>scf7180043686317</t>
  </si>
  <si>
    <t>scf7180043689942</t>
  </si>
  <si>
    <t>scf7180043690598</t>
  </si>
  <si>
    <t>scf7180043691495</t>
  </si>
  <si>
    <t>scf7180043698668</t>
  </si>
  <si>
    <t>scf7180043700957</t>
  </si>
  <si>
    <t>scf7180043701517</t>
  </si>
  <si>
    <t>scf7180043701805</t>
  </si>
  <si>
    <t>scf7180043706770</t>
  </si>
  <si>
    <t>scf7180043707007</t>
  </si>
  <si>
    <t>scf7180043711146</t>
  </si>
  <si>
    <t>scf7180043713012</t>
  </si>
  <si>
    <t>scf7180043718731</t>
  </si>
  <si>
    <t>scf7180043720146</t>
  </si>
  <si>
    <t>scf7180043723986</t>
  </si>
  <si>
    <t>scf7180043727006</t>
  </si>
  <si>
    <t>scf7180043734481</t>
  </si>
  <si>
    <t>scf7180043734758</t>
  </si>
  <si>
    <t>scf7180043740125</t>
  </si>
  <si>
    <t>scf7180043753399</t>
  </si>
  <si>
    <t>scf7180043769752</t>
  </si>
  <si>
    <t>scf7180043776891</t>
  </si>
  <si>
    <t>scf7180043780866</t>
  </si>
  <si>
    <t>scf7180043803264</t>
  </si>
  <si>
    <t>scf7180043863741</t>
  </si>
  <si>
    <t>scf7180043878497</t>
  </si>
  <si>
    <t>scf7180044096800</t>
  </si>
  <si>
    <t>scf7180044097927</t>
  </si>
  <si>
    <t>scf7180044106219</t>
  </si>
  <si>
    <t>scf7180044111275</t>
  </si>
  <si>
    <t>scf7180044111461</t>
  </si>
  <si>
    <t>scf7180044113177</t>
  </si>
  <si>
    <t>scf7180044113597</t>
  </si>
  <si>
    <t>scf7180044114482</t>
  </si>
  <si>
    <t>scf7180044114951</t>
  </si>
  <si>
    <t>scf7180044120414</t>
  </si>
  <si>
    <t>scf7180044123199</t>
  </si>
  <si>
    <t>scf7180044128050</t>
  </si>
  <si>
    <t>scf7180044133456</t>
  </si>
  <si>
    <t>scf7180044134534</t>
  </si>
  <si>
    <t>scf7180044134535</t>
  </si>
  <si>
    <t>scf7180044138066</t>
  </si>
  <si>
    <t>scf7180044155553</t>
  </si>
  <si>
    <t>scf7180044209722</t>
  </si>
  <si>
    <t>scf7180044236102</t>
  </si>
  <si>
    <t>scf7180044680283</t>
  </si>
  <si>
    <t>scf7180044682364</t>
  </si>
  <si>
    <t>scf7180044684081</t>
  </si>
  <si>
    <t>scf7180044684847</t>
  </si>
  <si>
    <t>scf7180044686304</t>
  </si>
  <si>
    <t>scf7180044689982</t>
  </si>
  <si>
    <t>scf7180044690651</t>
  </si>
  <si>
    <t>scf7180044690912</t>
  </si>
  <si>
    <t>scf7180044691729</t>
  </si>
  <si>
    <t>scf7180044697643</t>
  </si>
  <si>
    <t>scf7180044703488</t>
  </si>
  <si>
    <t>scf7180044707871</t>
  </si>
  <si>
    <t>scf7180044735823</t>
  </si>
  <si>
    <t>scf7180044737013</t>
  </si>
  <si>
    <t>scf7180044744262</t>
  </si>
  <si>
    <t>scf7180044745789</t>
  </si>
  <si>
    <t>scf7180044746433</t>
  </si>
  <si>
    <t>scf7180044769026</t>
  </si>
  <si>
    <t>scf7180044771821</t>
  </si>
  <si>
    <t>scf7180044773788</t>
  </si>
  <si>
    <t>scf7180044774118</t>
  </si>
  <si>
    <t>scf7180044898120</t>
  </si>
  <si>
    <t>scf7180044912620</t>
  </si>
  <si>
    <t>scf7180044943173</t>
  </si>
  <si>
    <t>scf7180044966580</t>
  </si>
  <si>
    <t>scf7180045050770</t>
  </si>
  <si>
    <t>scf7180045527545</t>
  </si>
  <si>
    <t>scf7180045529631</t>
  </si>
  <si>
    <t>scf7180045531272</t>
  </si>
  <si>
    <t>scf7180045532710</t>
  </si>
  <si>
    <t>scf7180045533954</t>
  </si>
  <si>
    <t>scf7180045534012</t>
  </si>
  <si>
    <t>scf7180045538187</t>
  </si>
  <si>
    <t>scf7180045538898</t>
  </si>
  <si>
    <t>scf7180045547170</t>
  </si>
  <si>
    <t>scf7180045548507</t>
  </si>
  <si>
    <t>scf7180045564805</t>
  </si>
  <si>
    <t>scf7180045565985</t>
  </si>
  <si>
    <t>scf7180045580271</t>
  </si>
  <si>
    <t>scf7180045587131</t>
  </si>
  <si>
    <t>scf7180045590894</t>
  </si>
  <si>
    <t>scf7180045592182</t>
  </si>
  <si>
    <t>scf7180045620138</t>
  </si>
  <si>
    <t>scf7180045628270</t>
  </si>
  <si>
    <t>scf7180045629759</t>
  </si>
  <si>
    <t>scf7180046302773</t>
  </si>
  <si>
    <t>scf7180046388415</t>
  </si>
  <si>
    <t>scf7180046728187</t>
  </si>
  <si>
    <t>scf7180046730009</t>
  </si>
  <si>
    <t>scf7180046730348</t>
  </si>
  <si>
    <t>scf7180046752351</t>
  </si>
  <si>
    <t>scf7180046753180</t>
  </si>
  <si>
    <t>scf7180046756028</t>
  </si>
  <si>
    <t>scf7180046770881</t>
  </si>
  <si>
    <t>scf7180046785064</t>
  </si>
  <si>
    <t>scf7180046793872</t>
  </si>
  <si>
    <t>scf7180046812034</t>
  </si>
  <si>
    <t>scf7180046813258</t>
  </si>
  <si>
    <t>scf7180046816278</t>
  </si>
  <si>
    <t>scf7180046825955</t>
  </si>
  <si>
    <t>scf7180046855562</t>
  </si>
  <si>
    <t>scf7180046952905</t>
  </si>
  <si>
    <t>scf7180047160251</t>
  </si>
  <si>
    <t>scf7180048403789</t>
  </si>
  <si>
    <t>scf7180048417602</t>
  </si>
  <si>
    <t>scf7180048437854</t>
  </si>
  <si>
    <t>scf7180048439906</t>
  </si>
  <si>
    <t>scf7180048440485</t>
  </si>
  <si>
    <t>scf7180048444103</t>
  </si>
  <si>
    <t>scf7180048456905</t>
  </si>
  <si>
    <t>scf7180048460522</t>
  </si>
  <si>
    <t>scf7180048464245</t>
  </si>
  <si>
    <t>scf7180048469075</t>
  </si>
  <si>
    <t>scf7180048477801</t>
  </si>
  <si>
    <t>scf7180048496221</t>
  </si>
  <si>
    <t>scf7180048509330</t>
  </si>
  <si>
    <t>scf7180048515927</t>
  </si>
  <si>
    <t>scf7180048697209</t>
  </si>
  <si>
    <t>scf7180048744466</t>
  </si>
  <si>
    <t>scf7180050625254</t>
  </si>
  <si>
    <t>scf7180050630530</t>
  </si>
  <si>
    <t>scf7180050632747</t>
  </si>
  <si>
    <t>scf7180050656228</t>
  </si>
  <si>
    <t>scf7180050738316</t>
  </si>
  <si>
    <t>scf7180050890014</t>
  </si>
  <si>
    <t>scf7180051018318</t>
  </si>
  <si>
    <t>CEGMAv1.0-scaffolds.txt</t>
  </si>
  <si>
    <t>output.1000.txt</t>
  </si>
  <si>
    <t>output.1000a.txt</t>
  </si>
  <si>
    <t>output.1000b.txt</t>
  </si>
  <si>
    <t>output.1000c.txt</t>
  </si>
  <si>
    <t>output.1000d.txt</t>
  </si>
  <si>
    <t>output.1000e.txt</t>
  </si>
  <si>
    <t>output.1000f.txt</t>
  </si>
  <si>
    <t>output.500.txt</t>
  </si>
  <si>
    <t>output.500a.txt</t>
  </si>
  <si>
    <t>nr. Missing</t>
  </si>
  <si>
    <t>total scaffolds (+degenerates)</t>
  </si>
  <si>
    <t>deduplicated scaffolds (+degenerates)</t>
  </si>
  <si>
    <t>genome.ctg.fasta</t>
  </si>
  <si>
    <t>1000h</t>
  </si>
  <si>
    <t>dbg2olc 1000h</t>
  </si>
  <si>
    <t>output.1000g.txt</t>
  </si>
  <si>
    <t>present</t>
  </si>
  <si>
    <t>freq</t>
  </si>
  <si>
    <t>nr. Occur</t>
  </si>
  <si>
    <t>Acepa2.0</t>
  </si>
  <si>
    <r>
      <t xml:space="preserve">/usr/bin/time -v -o timeDBG2OLC.txt $DBG2OLC LD1 0 Contigs $SCAFFOLD k </t>
    </r>
    <r>
      <rPr>
        <b/>
        <sz val="11"/>
        <color theme="1"/>
        <rFont val="Calibri"/>
        <family val="2"/>
        <scheme val="minor"/>
      </rPr>
      <t>17</t>
    </r>
    <r>
      <rPr>
        <sz val="11"/>
        <color theme="1"/>
        <rFont val="Calibri"/>
        <family val="2"/>
        <scheme val="minor"/>
      </rPr>
      <t> </t>
    </r>
    <r>
      <rPr>
        <b/>
        <sz val="11"/>
        <color theme="1"/>
        <rFont val="Calibri"/>
        <family val="2"/>
        <scheme val="minor"/>
      </rPr>
      <t>KmerCovTh 2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MinOverlap 20</t>
    </r>
    <r>
      <rPr>
        <sz val="11"/>
        <color theme="1"/>
        <rFont val="Calibri"/>
        <family val="2"/>
        <scheme val="minor"/>
      </rPr>
      <t xml:space="preserve"> AdaptiveTh 0.001 f $PACBIO</t>
    </r>
  </si>
  <si>
    <t>output.1000h.txt</t>
  </si>
  <si>
    <t>kmerSize</t>
  </si>
  <si>
    <t>Overlap</t>
  </si>
  <si>
    <t>KmerAdapThr</t>
  </si>
  <si>
    <t>Nr.scf present</t>
  </si>
  <si>
    <t>Length</t>
  </si>
  <si>
    <t>scfldname</t>
  </si>
  <si>
    <t>len</t>
  </si>
  <si>
    <t>scfldnr</t>
  </si>
  <si>
    <t>len (kb)</t>
  </si>
  <si>
    <t>all 339 scaffolds</t>
  </si>
  <si>
    <t>len1000MIS</t>
  </si>
  <si>
    <t>missing 1000</t>
  </si>
  <si>
    <t>len1000c</t>
  </si>
  <si>
    <t>len1000h</t>
  </si>
  <si>
    <t>missing 1000c</t>
  </si>
  <si>
    <t>missing 1000h</t>
  </si>
  <si>
    <t>1000 input</t>
  </si>
  <si>
    <t>500 input</t>
  </si>
  <si>
    <t>len1000input</t>
  </si>
  <si>
    <t>len500input</t>
  </si>
  <si>
    <t>input1000</t>
  </si>
  <si>
    <t>input500</t>
  </si>
  <si>
    <t>missing-1000b_k19</t>
  </si>
  <si>
    <t>missing-1000g_k19</t>
  </si>
  <si>
    <t>len1000gMIS_k19</t>
  </si>
  <si>
    <t>len1000b_k19</t>
  </si>
  <si>
    <t>size (kb, rounded)</t>
  </si>
  <si>
    <t>missing in dbg2olc runs:</t>
  </si>
  <si>
    <t>1000g (no degenerate ctgs)</t>
  </si>
  <si>
    <t>dbg2olc 1000i</t>
  </si>
  <si>
    <t>Total Kmers</t>
  </si>
  <si>
    <t>Matching Unique Kmers</t>
  </si>
  <si>
    <t>%</t>
  </si>
  <si>
    <t>contigs</t>
  </si>
  <si>
    <t>Pacbio Reads in raw Backbone file:</t>
  </si>
  <si>
    <t>pacbio reads (kmer statistics)</t>
  </si>
  <si>
    <t>unique (amplicons)</t>
  </si>
  <si>
    <t>ratio (unique/total)</t>
  </si>
  <si>
    <t>ratio un.ampl/unique</t>
  </si>
  <si>
    <t>ratio un.ampl/total</t>
  </si>
  <si>
    <t>unique (reads)</t>
  </si>
  <si>
    <t>total (reads)</t>
  </si>
  <si>
    <t>dbg2olc 1000j</t>
  </si>
  <si>
    <t>dbg2olc 1000k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</si>
</sst>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/>
    <xf numFmtId="1" fontId="2" fillId="0" borderId="1" xfId="0" applyNumberFormat="1" applyFont="1" applyBorder="1"/>
    <xf numFmtId="0" fontId="0" fillId="3" borderId="1" xfId="0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2" fillId="5" borderId="1" xfId="0" applyFont="1" applyFill="1" applyBorder="1"/>
    <xf numFmtId="0" fontId="0" fillId="5" borderId="1" xfId="0" applyFill="1" applyBorder="1"/>
    <xf numFmtId="0" fontId="2" fillId="5" borderId="1" xfId="0" applyFont="1" applyFill="1" applyBorder="1" applyAlignment="1">
      <alignment horizontal="right"/>
    </xf>
    <xf numFmtId="0" fontId="2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2" fillId="6" borderId="1" xfId="0" applyFont="1" applyFill="1" applyBorder="1" applyAlignment="1">
      <alignment horizontal="right"/>
    </xf>
    <xf numFmtId="0" fontId="2" fillId="7" borderId="1" xfId="0" applyFont="1" applyFill="1" applyBorder="1" applyAlignment="1">
      <alignment horizontal="right"/>
    </xf>
    <xf numFmtId="0" fontId="1" fillId="0" borderId="0" xfId="0" applyFont="1" applyAlignment="1">
      <alignment horizontal="left"/>
    </xf>
    <xf numFmtId="2" fontId="2" fillId="5" borderId="1" xfId="0" applyNumberFormat="1" applyFont="1" applyFill="1" applyBorder="1"/>
    <xf numFmtId="1" fontId="2" fillId="5" borderId="1" xfId="0" applyNumberFormat="1" applyFont="1" applyFill="1" applyBorder="1"/>
    <xf numFmtId="1" fontId="2" fillId="3" borderId="1" xfId="0" applyNumberFormat="1" applyFont="1" applyFill="1" applyBorder="1"/>
    <xf numFmtId="0" fontId="2" fillId="8" borderId="1" xfId="0" applyFont="1" applyFill="1" applyBorder="1"/>
    <xf numFmtId="0" fontId="0" fillId="4" borderId="1" xfId="0" applyFill="1" applyBorder="1" applyAlignment="1">
      <alignment horizontal="right"/>
    </xf>
    <xf numFmtId="0" fontId="2" fillId="9" borderId="1" xfId="0" applyFont="1" applyFill="1" applyBorder="1"/>
    <xf numFmtId="0" fontId="6" fillId="10" borderId="1" xfId="0" applyFont="1" applyFill="1" applyBorder="1"/>
    <xf numFmtId="2" fontId="6" fillId="10" borderId="1" xfId="0" applyNumberFormat="1" applyFont="1" applyFill="1" applyBorder="1"/>
    <xf numFmtId="0" fontId="6" fillId="10" borderId="1" xfId="0" applyFont="1" applyFill="1" applyBorder="1" applyAlignment="1">
      <alignment horizontal="center"/>
    </xf>
    <xf numFmtId="0" fontId="6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7" borderId="1" xfId="0" applyFill="1" applyBorder="1" applyAlignment="1">
      <alignment horizontal="right"/>
    </xf>
    <xf numFmtId="3" fontId="0" fillId="5" borderId="1" xfId="0" applyNumberFormat="1" applyFill="1" applyBorder="1"/>
    <xf numFmtId="3" fontId="2" fillId="5" borderId="1" xfId="0" applyNumberFormat="1" applyFont="1" applyFill="1" applyBorder="1"/>
    <xf numFmtId="3" fontId="2" fillId="5" borderId="1" xfId="0" applyNumberFormat="1" applyFont="1" applyFill="1" applyBorder="1" applyAlignment="1">
      <alignment horizontal="right"/>
    </xf>
    <xf numFmtId="3" fontId="6" fillId="10" borderId="1" xfId="0" applyNumberFormat="1" applyFont="1" applyFill="1" applyBorder="1"/>
    <xf numFmtId="3" fontId="0" fillId="2" borderId="1" xfId="0" applyNumberFormat="1" applyFill="1" applyBorder="1"/>
    <xf numFmtId="3" fontId="2" fillId="4" borderId="1" xfId="0" applyNumberFormat="1" applyFont="1" applyFill="1" applyBorder="1"/>
    <xf numFmtId="3" fontId="2" fillId="2" borderId="1" xfId="0" applyNumberFormat="1" applyFont="1" applyFill="1" applyBorder="1"/>
    <xf numFmtId="3" fontId="0" fillId="4" borderId="1" xfId="0" applyNumberFormat="1" applyFill="1" applyBorder="1"/>
    <xf numFmtId="0" fontId="2" fillId="9" borderId="1" xfId="0" applyFont="1" applyFill="1" applyBorder="1" applyAlignment="1">
      <alignment horizontal="right"/>
    </xf>
    <xf numFmtId="3" fontId="1" fillId="9" borderId="1" xfId="0" applyNumberFormat="1" applyFont="1" applyFill="1" applyBorder="1"/>
    <xf numFmtId="3" fontId="7" fillId="9" borderId="1" xfId="0" applyNumberFormat="1" applyFont="1" applyFill="1" applyBorder="1"/>
    <xf numFmtId="0" fontId="8" fillId="0" borderId="0" xfId="0" applyFont="1"/>
    <xf numFmtId="0" fontId="9" fillId="12" borderId="5" xfId="0" applyFont="1" applyFill="1" applyBorder="1"/>
    <xf numFmtId="0" fontId="1" fillId="13" borderId="1" xfId="0" applyFont="1" applyFill="1" applyBorder="1" applyAlignment="1">
      <alignment horizontal="center"/>
    </xf>
    <xf numFmtId="0" fontId="1" fillId="11" borderId="6" xfId="0" applyFont="1" applyFill="1" applyBorder="1" applyAlignment="1">
      <alignment horizontal="center"/>
    </xf>
    <xf numFmtId="1" fontId="0" fillId="0" borderId="0" xfId="0" applyNumberFormat="1"/>
    <xf numFmtId="0" fontId="10" fillId="0" borderId="0" xfId="0" applyFont="1"/>
    <xf numFmtId="0" fontId="0" fillId="0" borderId="0" xfId="0" applyAlignment="1">
      <alignment horizontal="center"/>
    </xf>
    <xf numFmtId="0" fontId="0" fillId="14" borderId="0" xfId="0" applyFill="1"/>
    <xf numFmtId="0" fontId="0" fillId="0" borderId="1" xfId="0" applyBorder="1" applyAlignment="1">
      <alignment horizontal="center"/>
    </xf>
    <xf numFmtId="0" fontId="0" fillId="14" borderId="1" xfId="0" applyFill="1" applyBorder="1"/>
    <xf numFmtId="0" fontId="0" fillId="14" borderId="1" xfId="0" applyFill="1" applyBorder="1" applyAlignment="1">
      <alignment horizontal="center"/>
    </xf>
    <xf numFmtId="0" fontId="0" fillId="0" borderId="1" xfId="0" applyBorder="1" applyAlignment="1"/>
    <xf numFmtId="3" fontId="12" fillId="9" borderId="1" xfId="0" applyNumberFormat="1" applyFont="1" applyFill="1" applyBorder="1"/>
    <xf numFmtId="0" fontId="12" fillId="0" borderId="1" xfId="0" applyFont="1" applyBorder="1"/>
    <xf numFmtId="0" fontId="12" fillId="8" borderId="1" xfId="0" applyFont="1" applyFill="1" applyBorder="1"/>
    <xf numFmtId="3" fontId="12" fillId="4" borderId="1" xfId="0" applyNumberFormat="1" applyFont="1" applyFill="1" applyBorder="1"/>
    <xf numFmtId="3" fontId="12" fillId="2" borderId="1" xfId="0" applyNumberFormat="1" applyFont="1" applyFill="1" applyBorder="1"/>
    <xf numFmtId="2" fontId="12" fillId="3" borderId="1" xfId="0" applyNumberFormat="1" applyFont="1" applyFill="1" applyBorder="1"/>
    <xf numFmtId="3" fontId="12" fillId="5" borderId="1" xfId="0" applyNumberFormat="1" applyFont="1" applyFill="1" applyBorder="1"/>
    <xf numFmtId="0" fontId="12" fillId="6" borderId="1" xfId="0" applyFont="1" applyFill="1" applyBorder="1" applyAlignment="1">
      <alignment horizontal="center"/>
    </xf>
    <xf numFmtId="0" fontId="12" fillId="7" borderId="1" xfId="0" applyFont="1" applyFill="1" applyBorder="1" applyAlignment="1">
      <alignment horizontal="right"/>
    </xf>
    <xf numFmtId="0" fontId="12" fillId="0" borderId="0" xfId="0" applyFont="1"/>
    <xf numFmtId="0" fontId="2" fillId="0" borderId="0" xfId="0" applyFont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10" fontId="0" fillId="7" borderId="1" xfId="0" applyNumberFormat="1" applyFill="1" applyBorder="1" applyAlignment="1">
      <alignment horizontal="right"/>
    </xf>
    <xf numFmtId="3" fontId="0" fillId="7" borderId="1" xfId="0" applyNumberFormat="1" applyFill="1" applyBorder="1" applyAlignment="1">
      <alignment horizontal="center"/>
    </xf>
    <xf numFmtId="3" fontId="2" fillId="7" borderId="1" xfId="0" applyNumberFormat="1" applyFont="1" applyFill="1" applyBorder="1" applyAlignment="1">
      <alignment horizontal="center"/>
    </xf>
    <xf numFmtId="3" fontId="12" fillId="7" borderId="1" xfId="0" applyNumberFormat="1" applyFont="1" applyFill="1" applyBorder="1" applyAlignment="1">
      <alignment horizontal="center"/>
    </xf>
    <xf numFmtId="3" fontId="12" fillId="7" borderId="1" xfId="0" applyNumberFormat="1" applyFont="1" applyFill="1" applyBorder="1" applyAlignment="1">
      <alignment horizontal="right"/>
    </xf>
    <xf numFmtId="3" fontId="2" fillId="7" borderId="1" xfId="0" applyNumberFormat="1" applyFont="1" applyFill="1" applyBorder="1" applyAlignment="1">
      <alignment horizontal="right"/>
    </xf>
    <xf numFmtId="3" fontId="0" fillId="7" borderId="1" xfId="0" applyNumberFormat="1" applyFill="1" applyBorder="1" applyAlignment="1">
      <alignment horizontal="right"/>
    </xf>
    <xf numFmtId="3" fontId="6" fillId="7" borderId="1" xfId="0" applyNumberFormat="1" applyFont="1" applyFill="1" applyBorder="1" applyAlignment="1">
      <alignment horizontal="right"/>
    </xf>
    <xf numFmtId="3" fontId="0" fillId="7" borderId="1" xfId="0" applyNumberFormat="1" applyFill="1" applyBorder="1"/>
    <xf numFmtId="3" fontId="2" fillId="7" borderId="1" xfId="0" applyNumberFormat="1" applyFont="1" applyFill="1" applyBorder="1"/>
    <xf numFmtId="3" fontId="12" fillId="7" borderId="1" xfId="0" applyNumberFormat="1" applyFont="1" applyFill="1" applyBorder="1"/>
    <xf numFmtId="3" fontId="6" fillId="7" borderId="1" xfId="0" applyNumberFormat="1" applyFont="1" applyFill="1" applyBorder="1"/>
    <xf numFmtId="3" fontId="0" fillId="0" borderId="0" xfId="0" applyNumberFormat="1"/>
    <xf numFmtId="0" fontId="1" fillId="7" borderId="1" xfId="0" applyFont="1" applyFill="1" applyBorder="1" applyAlignment="1">
      <alignment horizontal="right"/>
    </xf>
    <xf numFmtId="0" fontId="13" fillId="0" borderId="1" xfId="0" applyFont="1" applyBorder="1"/>
    <xf numFmtId="0" fontId="2" fillId="7" borderId="2" xfId="0" applyFont="1" applyFill="1" applyBorder="1" applyAlignment="1">
      <alignment horizontal="right"/>
    </xf>
    <xf numFmtId="0" fontId="2" fillId="5" borderId="1" xfId="0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3" fontId="2" fillId="5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/>
    <xf numFmtId="0" fontId="0" fillId="5" borderId="0" xfId="0" applyFill="1" applyAlignment="1">
      <alignment horizontal="right"/>
    </xf>
    <xf numFmtId="0" fontId="2" fillId="5" borderId="2" xfId="0" applyFont="1" applyFill="1" applyBorder="1" applyAlignment="1">
      <alignment horizontal="center"/>
    </xf>
    <xf numFmtId="3" fontId="2" fillId="5" borderId="2" xfId="0" applyNumberFormat="1" applyFont="1" applyFill="1" applyBorder="1" applyAlignment="1">
      <alignment horizontal="center"/>
    </xf>
    <xf numFmtId="164" fontId="0" fillId="5" borderId="1" xfId="0" applyNumberFormat="1" applyFont="1" applyFill="1" applyBorder="1" applyAlignment="1">
      <alignment horizontal="center"/>
    </xf>
    <xf numFmtId="164" fontId="11" fillId="5" borderId="1" xfId="0" applyNumberFormat="1" applyFont="1" applyFill="1" applyBorder="1" applyAlignment="1">
      <alignment horizontal="center"/>
    </xf>
    <xf numFmtId="164" fontId="6" fillId="5" borderId="1" xfId="0" applyNumberFormat="1" applyFont="1" applyFill="1" applyBorder="1" applyAlignment="1">
      <alignment horizontal="center"/>
    </xf>
    <xf numFmtId="3" fontId="0" fillId="5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14" borderId="0" xfId="0" applyFill="1" applyAlignment="1">
      <alignment horizontal="center"/>
    </xf>
  </cellXfs>
  <cellStyles count="1">
    <cellStyle name="Normal" xfId="0" builtinId="0"/>
  </cellStyles>
  <dxfs count="6"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dbg2olc_runs!$H$15</c:f>
              <c:strCache>
                <c:ptCount val="1"/>
                <c:pt idx="0">
                  <c:v>total scaffolds (+degenerates)</c:v>
                </c:pt>
              </c:strCache>
            </c:strRef>
          </c:tx>
          <c:invertIfNegative val="0"/>
          <c:cat>
            <c:strRef>
              <c:f>dbg2olc_runs!$A$17:$A$31</c:f>
              <c:strCache>
                <c:ptCount val="15"/>
                <c:pt idx="0">
                  <c:v>dbg2olc (A.cepa.v2.0)</c:v>
                </c:pt>
                <c:pt idx="1">
                  <c:v>dbg2olc 500</c:v>
                </c:pt>
                <c:pt idx="2">
                  <c:v>dbg2olc 500a</c:v>
                </c:pt>
                <c:pt idx="3">
                  <c:v>dbg2olc 1000</c:v>
                </c:pt>
                <c:pt idx="4">
                  <c:v>dbg2olc 1000a</c:v>
                </c:pt>
                <c:pt idx="5">
                  <c:v>dbg2olc 1000b</c:v>
                </c:pt>
                <c:pt idx="6">
                  <c:v>dbg2olc 1000c</c:v>
                </c:pt>
                <c:pt idx="7">
                  <c:v>dbg2olc 1000d</c:v>
                </c:pt>
                <c:pt idx="8">
                  <c:v>dbg2olc 1000e</c:v>
                </c:pt>
                <c:pt idx="9">
                  <c:v>dbg2olc 1000f</c:v>
                </c:pt>
                <c:pt idx="10">
                  <c:v>dbg2olc 1000g</c:v>
                </c:pt>
                <c:pt idx="11">
                  <c:v>dbg2olc 1000h</c:v>
                </c:pt>
                <c:pt idx="12">
                  <c:v>dbg2olc 1000i</c:v>
                </c:pt>
                <c:pt idx="13">
                  <c:v>dbg2olc 1000j</c:v>
                </c:pt>
                <c:pt idx="14">
                  <c:v>dbg2olc 1000k</c:v>
                </c:pt>
              </c:strCache>
            </c:strRef>
          </c:cat>
          <c:val>
            <c:numRef>
              <c:f>dbg2olc_runs!$H$17:$H$31</c:f>
              <c:numCache>
                <c:formatCode>#,##0</c:formatCode>
                <c:ptCount val="15"/>
                <c:pt idx="0">
                  <c:v>11219580</c:v>
                </c:pt>
                <c:pt idx="1">
                  <c:v>8404054</c:v>
                </c:pt>
                <c:pt idx="2">
                  <c:v>16295074</c:v>
                </c:pt>
                <c:pt idx="3">
                  <c:v>3201021</c:v>
                </c:pt>
                <c:pt idx="4">
                  <c:v>6375</c:v>
                </c:pt>
                <c:pt idx="5">
                  <c:v>5344349</c:v>
                </c:pt>
                <c:pt idx="6">
                  <c:v>4523558</c:v>
                </c:pt>
                <c:pt idx="7">
                  <c:v>21016</c:v>
                </c:pt>
                <c:pt idx="10">
                  <c:v>5196868</c:v>
                </c:pt>
                <c:pt idx="11">
                  <c:v>3171766</c:v>
                </c:pt>
                <c:pt idx="12">
                  <c:v>6189195</c:v>
                </c:pt>
                <c:pt idx="13">
                  <c:v>6266911</c:v>
                </c:pt>
                <c:pt idx="14">
                  <c:v>5989216</c:v>
                </c:pt>
              </c:numCache>
            </c:numRef>
          </c:val>
        </c:ser>
        <c:ser>
          <c:idx val="1"/>
          <c:order val="1"/>
          <c:tx>
            <c:strRef>
              <c:f>dbg2olc_runs!$I$15</c:f>
              <c:strCache>
                <c:ptCount val="1"/>
                <c:pt idx="0">
                  <c:v>Of which deg.</c:v>
                </c:pt>
              </c:strCache>
            </c:strRef>
          </c:tx>
          <c:invertIfNegative val="0"/>
          <c:cat>
            <c:strRef>
              <c:f>dbg2olc_runs!$A$17:$A$31</c:f>
              <c:strCache>
                <c:ptCount val="15"/>
                <c:pt idx="0">
                  <c:v>dbg2olc (A.cepa.v2.0)</c:v>
                </c:pt>
                <c:pt idx="1">
                  <c:v>dbg2olc 500</c:v>
                </c:pt>
                <c:pt idx="2">
                  <c:v>dbg2olc 500a</c:v>
                </c:pt>
                <c:pt idx="3">
                  <c:v>dbg2olc 1000</c:v>
                </c:pt>
                <c:pt idx="4">
                  <c:v>dbg2olc 1000a</c:v>
                </c:pt>
                <c:pt idx="5">
                  <c:v>dbg2olc 1000b</c:v>
                </c:pt>
                <c:pt idx="6">
                  <c:v>dbg2olc 1000c</c:v>
                </c:pt>
                <c:pt idx="7">
                  <c:v>dbg2olc 1000d</c:v>
                </c:pt>
                <c:pt idx="8">
                  <c:v>dbg2olc 1000e</c:v>
                </c:pt>
                <c:pt idx="9">
                  <c:v>dbg2olc 1000f</c:v>
                </c:pt>
                <c:pt idx="10">
                  <c:v>dbg2olc 1000g</c:v>
                </c:pt>
                <c:pt idx="11">
                  <c:v>dbg2olc 1000h</c:v>
                </c:pt>
                <c:pt idx="12">
                  <c:v>dbg2olc 1000i</c:v>
                </c:pt>
                <c:pt idx="13">
                  <c:v>dbg2olc 1000j</c:v>
                </c:pt>
                <c:pt idx="14">
                  <c:v>dbg2olc 1000k</c:v>
                </c:pt>
              </c:strCache>
            </c:strRef>
          </c:cat>
          <c:val>
            <c:numRef>
              <c:f>dbg2olc_runs!$I$17:$I$31</c:f>
              <c:numCache>
                <c:formatCode>#,##0</c:formatCode>
                <c:ptCount val="15"/>
                <c:pt idx="0">
                  <c:v>0</c:v>
                </c:pt>
                <c:pt idx="1">
                  <c:v>1279061</c:v>
                </c:pt>
                <c:pt idx="2">
                  <c:v>2717704</c:v>
                </c:pt>
                <c:pt idx="3">
                  <c:v>472003</c:v>
                </c:pt>
                <c:pt idx="4">
                  <c:v>646</c:v>
                </c:pt>
                <c:pt idx="5">
                  <c:v>1082348</c:v>
                </c:pt>
                <c:pt idx="6">
                  <c:v>733251</c:v>
                </c:pt>
                <c:pt idx="7">
                  <c:v>2809</c:v>
                </c:pt>
                <c:pt idx="10">
                  <c:v>1058033</c:v>
                </c:pt>
                <c:pt idx="11">
                  <c:v>588274</c:v>
                </c:pt>
                <c:pt idx="12">
                  <c:v>1265352</c:v>
                </c:pt>
                <c:pt idx="13">
                  <c:v>1260802</c:v>
                </c:pt>
                <c:pt idx="14">
                  <c:v>1185538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317888"/>
        <c:axId val="107344256"/>
      </c:barChart>
      <c:barChart>
        <c:barDir val="col"/>
        <c:grouping val="clustered"/>
        <c:varyColors val="0"/>
        <c:ser>
          <c:idx val="2"/>
          <c:order val="2"/>
          <c:tx>
            <c:strRef>
              <c:f>dbg2olc_runs!$P$15</c:f>
              <c:strCache>
                <c:ptCount val="1"/>
                <c:pt idx="0">
                  <c:v>assembly size (bytes)</c:v>
                </c:pt>
              </c:strCache>
            </c:strRef>
          </c:tx>
          <c:spPr>
            <a:solidFill>
              <a:srgbClr val="FFC000">
                <a:alpha val="61000"/>
              </a:srgbClr>
            </a:solidFill>
          </c:spPr>
          <c:invertIfNegative val="0"/>
          <c:cat>
            <c:strRef>
              <c:f>(dbg2olc_runs!$A$17:$A$24,dbg2olc_runs!$A$29)</c:f>
              <c:strCache>
                <c:ptCount val="9"/>
                <c:pt idx="0">
                  <c:v>dbg2olc (A.cepa.v2.0)</c:v>
                </c:pt>
                <c:pt idx="1">
                  <c:v>dbg2olc 500</c:v>
                </c:pt>
                <c:pt idx="2">
                  <c:v>dbg2olc 500a</c:v>
                </c:pt>
                <c:pt idx="3">
                  <c:v>dbg2olc 1000</c:v>
                </c:pt>
                <c:pt idx="4">
                  <c:v>dbg2olc 1000a</c:v>
                </c:pt>
                <c:pt idx="5">
                  <c:v>dbg2olc 1000b</c:v>
                </c:pt>
                <c:pt idx="6">
                  <c:v>dbg2olc 1000c</c:v>
                </c:pt>
                <c:pt idx="7">
                  <c:v>dbg2olc 1000d</c:v>
                </c:pt>
                <c:pt idx="8">
                  <c:v>dbg2olc 1000i</c:v>
                </c:pt>
              </c:strCache>
            </c:strRef>
          </c:cat>
          <c:val>
            <c:numRef>
              <c:f>dbg2olc_runs!$P$17:$P$31</c:f>
              <c:numCache>
                <c:formatCode>#,##0</c:formatCode>
                <c:ptCount val="15"/>
                <c:pt idx="0">
                  <c:v>14554880395</c:v>
                </c:pt>
                <c:pt idx="1">
                  <c:v>14009323047</c:v>
                </c:pt>
                <c:pt idx="2">
                  <c:v>17500608117</c:v>
                </c:pt>
                <c:pt idx="3">
                  <c:v>10943045011</c:v>
                </c:pt>
                <c:pt idx="4">
                  <c:v>107560343</c:v>
                </c:pt>
                <c:pt idx="5">
                  <c:v>16817815850</c:v>
                </c:pt>
                <c:pt idx="6">
                  <c:v>19071810730</c:v>
                </c:pt>
                <c:pt idx="7">
                  <c:v>467848484</c:v>
                </c:pt>
                <c:pt idx="10">
                  <c:v>14476214675</c:v>
                </c:pt>
                <c:pt idx="11">
                  <c:v>15215724626</c:v>
                </c:pt>
                <c:pt idx="12">
                  <c:v>15303044659</c:v>
                </c:pt>
                <c:pt idx="13">
                  <c:v>15343165760</c:v>
                </c:pt>
                <c:pt idx="14">
                  <c:v>15096535096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466176"/>
        <c:axId val="107345792"/>
      </c:barChart>
      <c:catAx>
        <c:axId val="107317888"/>
        <c:scaling>
          <c:orientation val="minMax"/>
        </c:scaling>
        <c:delete val="0"/>
        <c:axPos val="b"/>
        <c:majorTickMark val="out"/>
        <c:minorTickMark val="none"/>
        <c:tickLblPos val="nextTo"/>
        <c:crossAx val="107344256"/>
        <c:crosses val="autoZero"/>
        <c:auto val="1"/>
        <c:lblAlgn val="ctr"/>
        <c:lblOffset val="100"/>
        <c:noMultiLvlLbl val="0"/>
      </c:catAx>
      <c:valAx>
        <c:axId val="10734425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07317888"/>
        <c:crosses val="autoZero"/>
        <c:crossBetween val="between"/>
      </c:valAx>
      <c:valAx>
        <c:axId val="10734579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Backbone assembly</a:t>
                </a:r>
                <a:r>
                  <a:rPr lang="en-GB" baseline="0"/>
                  <a:t> size (bytes)</a:t>
                </a:r>
                <a:endParaRPr lang="en-GB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08466176"/>
        <c:crosses val="max"/>
        <c:crossBetween val="between"/>
      </c:valAx>
      <c:catAx>
        <c:axId val="108466176"/>
        <c:scaling>
          <c:orientation val="minMax"/>
        </c:scaling>
        <c:delete val="1"/>
        <c:axPos val="b"/>
        <c:majorTickMark val="out"/>
        <c:minorTickMark val="none"/>
        <c:tickLblPos val="nextTo"/>
        <c:crossAx val="107345792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59508060624757E-2"/>
          <c:y val="2.7385963358489217E-2"/>
          <c:w val="0.52307163900868847"/>
          <c:h val="0.75984948421891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dbg2olc_runs!$H$15</c:f>
              <c:strCache>
                <c:ptCount val="1"/>
                <c:pt idx="0">
                  <c:v>total scaffolds (+degenerates)</c:v>
                </c:pt>
              </c:strCache>
            </c:strRef>
          </c:tx>
          <c:invertIfNegative val="0"/>
          <c:cat>
            <c:strRef>
              <c:f>dbg2olc_runs!$A$17:$A$31</c:f>
              <c:strCache>
                <c:ptCount val="15"/>
                <c:pt idx="0">
                  <c:v>dbg2olc (A.cepa.v2.0)</c:v>
                </c:pt>
                <c:pt idx="1">
                  <c:v>dbg2olc 500</c:v>
                </c:pt>
                <c:pt idx="2">
                  <c:v>dbg2olc 500a</c:v>
                </c:pt>
                <c:pt idx="3">
                  <c:v>dbg2olc 1000</c:v>
                </c:pt>
                <c:pt idx="4">
                  <c:v>dbg2olc 1000a</c:v>
                </c:pt>
                <c:pt idx="5">
                  <c:v>dbg2olc 1000b</c:v>
                </c:pt>
                <c:pt idx="6">
                  <c:v>dbg2olc 1000c</c:v>
                </c:pt>
                <c:pt idx="7">
                  <c:v>dbg2olc 1000d</c:v>
                </c:pt>
                <c:pt idx="8">
                  <c:v>dbg2olc 1000e</c:v>
                </c:pt>
                <c:pt idx="9">
                  <c:v>dbg2olc 1000f</c:v>
                </c:pt>
                <c:pt idx="10">
                  <c:v>dbg2olc 1000g</c:v>
                </c:pt>
                <c:pt idx="11">
                  <c:v>dbg2olc 1000h</c:v>
                </c:pt>
                <c:pt idx="12">
                  <c:v>dbg2olc 1000i</c:v>
                </c:pt>
                <c:pt idx="13">
                  <c:v>dbg2olc 1000j</c:v>
                </c:pt>
                <c:pt idx="14">
                  <c:v>dbg2olc 1000k</c:v>
                </c:pt>
              </c:strCache>
            </c:strRef>
          </c:cat>
          <c:val>
            <c:numRef>
              <c:f>dbg2olc_runs!$H$17:$H$31</c:f>
              <c:numCache>
                <c:formatCode>#,##0</c:formatCode>
                <c:ptCount val="15"/>
                <c:pt idx="0">
                  <c:v>11219580</c:v>
                </c:pt>
                <c:pt idx="1">
                  <c:v>8404054</c:v>
                </c:pt>
                <c:pt idx="2">
                  <c:v>16295074</c:v>
                </c:pt>
                <c:pt idx="3">
                  <c:v>3201021</c:v>
                </c:pt>
                <c:pt idx="4">
                  <c:v>6375</c:v>
                </c:pt>
                <c:pt idx="5">
                  <c:v>5344349</c:v>
                </c:pt>
                <c:pt idx="6">
                  <c:v>4523558</c:v>
                </c:pt>
                <c:pt idx="7">
                  <c:v>21016</c:v>
                </c:pt>
                <c:pt idx="10">
                  <c:v>5196868</c:v>
                </c:pt>
                <c:pt idx="11">
                  <c:v>3171766</c:v>
                </c:pt>
                <c:pt idx="12">
                  <c:v>6189195</c:v>
                </c:pt>
                <c:pt idx="13">
                  <c:v>6266911</c:v>
                </c:pt>
                <c:pt idx="14">
                  <c:v>5989216</c:v>
                </c:pt>
              </c:numCache>
            </c:numRef>
          </c:val>
        </c:ser>
        <c:ser>
          <c:idx val="1"/>
          <c:order val="1"/>
          <c:tx>
            <c:strRef>
              <c:f>dbg2olc_runs!$K$15</c:f>
              <c:strCache>
                <c:ptCount val="1"/>
                <c:pt idx="0">
                  <c:v>deduplicated scaffolds (+degenerates)</c:v>
                </c:pt>
              </c:strCache>
            </c:strRef>
          </c:tx>
          <c:invertIfNegative val="0"/>
          <c:cat>
            <c:strRef>
              <c:f>dbg2olc_runs!$A$17:$A$31</c:f>
              <c:strCache>
                <c:ptCount val="15"/>
                <c:pt idx="0">
                  <c:v>dbg2olc (A.cepa.v2.0)</c:v>
                </c:pt>
                <c:pt idx="1">
                  <c:v>dbg2olc 500</c:v>
                </c:pt>
                <c:pt idx="2">
                  <c:v>dbg2olc 500a</c:v>
                </c:pt>
                <c:pt idx="3">
                  <c:v>dbg2olc 1000</c:v>
                </c:pt>
                <c:pt idx="4">
                  <c:v>dbg2olc 1000a</c:v>
                </c:pt>
                <c:pt idx="5">
                  <c:v>dbg2olc 1000b</c:v>
                </c:pt>
                <c:pt idx="6">
                  <c:v>dbg2olc 1000c</c:v>
                </c:pt>
                <c:pt idx="7">
                  <c:v>dbg2olc 1000d</c:v>
                </c:pt>
                <c:pt idx="8">
                  <c:v>dbg2olc 1000e</c:v>
                </c:pt>
                <c:pt idx="9">
                  <c:v>dbg2olc 1000f</c:v>
                </c:pt>
                <c:pt idx="10">
                  <c:v>dbg2olc 1000g</c:v>
                </c:pt>
                <c:pt idx="11">
                  <c:v>dbg2olc 1000h</c:v>
                </c:pt>
                <c:pt idx="12">
                  <c:v>dbg2olc 1000i</c:v>
                </c:pt>
                <c:pt idx="13">
                  <c:v>dbg2olc 1000j</c:v>
                </c:pt>
                <c:pt idx="14">
                  <c:v>dbg2olc 1000k</c:v>
                </c:pt>
              </c:strCache>
            </c:strRef>
          </c:cat>
          <c:val>
            <c:numRef>
              <c:f>dbg2olc_runs!$K$17:$K$31</c:f>
              <c:numCache>
                <c:formatCode>#,##0</c:formatCode>
                <c:ptCount val="15"/>
                <c:pt idx="0">
                  <c:v>4807092</c:v>
                </c:pt>
                <c:pt idx="1">
                  <c:v>3454756</c:v>
                </c:pt>
                <c:pt idx="2">
                  <c:v>4599468</c:v>
                </c:pt>
                <c:pt idx="3">
                  <c:v>1981513</c:v>
                </c:pt>
                <c:pt idx="4">
                  <c:v>6364</c:v>
                </c:pt>
                <c:pt idx="5">
                  <c:v>2415190</c:v>
                </c:pt>
                <c:pt idx="6">
                  <c:v>2193284</c:v>
                </c:pt>
                <c:pt idx="7">
                  <c:v>20347</c:v>
                </c:pt>
                <c:pt idx="10">
                  <c:v>2439466</c:v>
                </c:pt>
                <c:pt idx="11">
                  <c:v>2076969</c:v>
                </c:pt>
                <c:pt idx="12">
                  <c:v>2495301</c:v>
                </c:pt>
                <c:pt idx="13">
                  <c:v>2493464</c:v>
                </c:pt>
                <c:pt idx="14">
                  <c:v>2476969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488960"/>
        <c:axId val="108494848"/>
      </c:barChart>
      <c:lineChart>
        <c:grouping val="standard"/>
        <c:varyColors val="0"/>
        <c:ser>
          <c:idx val="2"/>
          <c:order val="2"/>
          <c:tx>
            <c:strRef>
              <c:f>dbg2olc_runs!$O$15</c:f>
              <c:strCache>
                <c:ptCount val="1"/>
                <c:pt idx="0">
                  <c:v>Nr. Of CEGMA scf IDs (v1.0) in consensus INFO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8"/>
          </c:marker>
          <c:cat>
            <c:strRef>
              <c:f>dbg2olc_runs!$A$17:$A$30</c:f>
              <c:strCache>
                <c:ptCount val="14"/>
                <c:pt idx="0">
                  <c:v>dbg2olc (A.cepa.v2.0)</c:v>
                </c:pt>
                <c:pt idx="1">
                  <c:v>dbg2olc 500</c:v>
                </c:pt>
                <c:pt idx="2">
                  <c:v>dbg2olc 500a</c:v>
                </c:pt>
                <c:pt idx="3">
                  <c:v>dbg2olc 1000</c:v>
                </c:pt>
                <c:pt idx="4">
                  <c:v>dbg2olc 1000a</c:v>
                </c:pt>
                <c:pt idx="5">
                  <c:v>dbg2olc 1000b</c:v>
                </c:pt>
                <c:pt idx="6">
                  <c:v>dbg2olc 1000c</c:v>
                </c:pt>
                <c:pt idx="7">
                  <c:v>dbg2olc 1000d</c:v>
                </c:pt>
                <c:pt idx="8">
                  <c:v>dbg2olc 1000e</c:v>
                </c:pt>
                <c:pt idx="9">
                  <c:v>dbg2olc 1000f</c:v>
                </c:pt>
                <c:pt idx="10">
                  <c:v>dbg2olc 1000g</c:v>
                </c:pt>
                <c:pt idx="11">
                  <c:v>dbg2olc 1000h</c:v>
                </c:pt>
                <c:pt idx="12">
                  <c:v>dbg2olc 1000i</c:v>
                </c:pt>
                <c:pt idx="13">
                  <c:v>dbg2olc 1000j</c:v>
                </c:pt>
              </c:strCache>
            </c:strRef>
          </c:cat>
          <c:val>
            <c:numRef>
              <c:f>dbg2olc_runs!$O$17:$O$31</c:f>
              <c:numCache>
                <c:formatCode>General</c:formatCode>
                <c:ptCount val="15"/>
                <c:pt idx="0">
                  <c:v>296</c:v>
                </c:pt>
                <c:pt idx="1">
                  <c:v>290</c:v>
                </c:pt>
                <c:pt idx="2">
                  <c:v>300</c:v>
                </c:pt>
                <c:pt idx="3">
                  <c:v>280</c:v>
                </c:pt>
                <c:pt idx="4">
                  <c:v>4</c:v>
                </c:pt>
                <c:pt idx="5">
                  <c:v>293</c:v>
                </c:pt>
                <c:pt idx="6">
                  <c:v>292</c:v>
                </c:pt>
                <c:pt idx="7">
                  <c:v>25</c:v>
                </c:pt>
                <c:pt idx="10">
                  <c:v>296</c:v>
                </c:pt>
                <c:pt idx="11">
                  <c:v>287</c:v>
                </c:pt>
                <c:pt idx="12">
                  <c:v>295</c:v>
                </c:pt>
                <c:pt idx="13">
                  <c:v>298</c:v>
                </c:pt>
                <c:pt idx="14">
                  <c:v>296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498944"/>
        <c:axId val="108496768"/>
      </c:lineChart>
      <c:catAx>
        <c:axId val="108488960"/>
        <c:scaling>
          <c:orientation val="minMax"/>
        </c:scaling>
        <c:delete val="0"/>
        <c:axPos val="b"/>
        <c:majorTickMark val="out"/>
        <c:minorTickMark val="none"/>
        <c:tickLblPos val="nextTo"/>
        <c:crossAx val="108494848"/>
        <c:crosses val="autoZero"/>
        <c:auto val="1"/>
        <c:lblAlgn val="ctr"/>
        <c:lblOffset val="100"/>
        <c:noMultiLvlLbl val="0"/>
      </c:catAx>
      <c:valAx>
        <c:axId val="1084948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Nr. of scaffolds</a:t>
                </a:r>
                <a:r>
                  <a:rPr lang="en-GB" baseline="0"/>
                  <a:t> from v1.0 in backbone</a:t>
                </a:r>
                <a:endParaRPr lang="en-GB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08488960"/>
        <c:crosses val="autoZero"/>
        <c:crossBetween val="between"/>
      </c:valAx>
      <c:valAx>
        <c:axId val="108496768"/>
        <c:scaling>
          <c:orientation val="minMax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Nr. of scaffolds wiht CEGMA hit (v1.0)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8498944"/>
        <c:crosses val="max"/>
        <c:crossBetween val="between"/>
      </c:valAx>
      <c:catAx>
        <c:axId val="108498944"/>
        <c:scaling>
          <c:orientation val="minMax"/>
        </c:scaling>
        <c:delete val="1"/>
        <c:axPos val="b"/>
        <c:majorTickMark val="out"/>
        <c:minorTickMark val="none"/>
        <c:tickLblPos val="nextTo"/>
        <c:crossAx val="108496768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7020248816905883"/>
          <c:y val="0.23576222018157608"/>
          <c:w val="0.27173263667808789"/>
          <c:h val="0.2522112395060807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2800"/>
              <a:t>pacbio read statistics</a:t>
            </a:r>
            <a:r>
              <a:rPr lang="en-GB" sz="2800" baseline="0"/>
              <a:t> dbg2olc runs</a:t>
            </a:r>
          </a:p>
          <a:p>
            <a:pPr>
              <a:defRPr/>
            </a:pPr>
            <a:r>
              <a:rPr lang="en-GB" baseline="0"/>
              <a:t>KmerCov=2, MinOverlap=20, AdaptThr=0.005</a:t>
            </a:r>
            <a:endParaRPr lang="en-GB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dbg2olc_runs!$S$15</c:f>
              <c:strCache>
                <c:ptCount val="1"/>
                <c:pt idx="0">
                  <c:v>total (reads)</c:v>
                </c:pt>
              </c:strCache>
            </c:strRef>
          </c:tx>
          <c:invertIfNegative val="0"/>
          <c:cat>
            <c:strRef>
              <c:f>(dbg2olc_runs!$Q$20,dbg2olc_runs!$Q$27,dbg2olc_runs!$Q$29,dbg2olc_runs!$Q$30,dbg2olc_runs!$Q$31)</c:f>
              <c:strCache>
                <c:ptCount val="5"/>
                <c:pt idx="0">
                  <c:v>dbg2olc 1000</c:v>
                </c:pt>
                <c:pt idx="1">
                  <c:v>dbg2olc 1000g</c:v>
                </c:pt>
                <c:pt idx="2">
                  <c:v>dbg2olc 1000i</c:v>
                </c:pt>
                <c:pt idx="3">
                  <c:v>dbg2olc 1000j</c:v>
                </c:pt>
                <c:pt idx="4">
                  <c:v>dbg2olc 1000k</c:v>
                </c:pt>
              </c:strCache>
            </c:strRef>
          </c:cat>
          <c:val>
            <c:numRef>
              <c:f>(dbg2olc_runs!$S$20,dbg2olc_runs!$S$27,dbg2olc_runs!$S$29,dbg2olc_runs!$S$30,dbg2olc_runs!$S$31)</c:f>
              <c:numCache>
                <c:formatCode>#,##0</c:formatCode>
                <c:ptCount val="5"/>
                <c:pt idx="0">
                  <c:v>38451496</c:v>
                </c:pt>
                <c:pt idx="1">
                  <c:v>63636178</c:v>
                </c:pt>
                <c:pt idx="2">
                  <c:v>69054639</c:v>
                </c:pt>
                <c:pt idx="3">
                  <c:v>68329347</c:v>
                </c:pt>
                <c:pt idx="4">
                  <c:v>65291979</c:v>
                </c:pt>
              </c:numCache>
            </c:numRef>
          </c:val>
        </c:ser>
        <c:ser>
          <c:idx val="1"/>
          <c:order val="1"/>
          <c:tx>
            <c:strRef>
              <c:f>dbg2olc_runs!$T$15</c:f>
              <c:strCache>
                <c:ptCount val="1"/>
                <c:pt idx="0">
                  <c:v>unique (reads)</c:v>
                </c:pt>
              </c:strCache>
            </c:strRef>
          </c:tx>
          <c:invertIfNegative val="0"/>
          <c:cat>
            <c:strRef>
              <c:f>(dbg2olc_runs!$Q$20,dbg2olc_runs!$Q$27,dbg2olc_runs!$Q$29,dbg2olc_runs!$Q$30,dbg2olc_runs!$Q$31)</c:f>
              <c:strCache>
                <c:ptCount val="5"/>
                <c:pt idx="0">
                  <c:v>dbg2olc 1000</c:v>
                </c:pt>
                <c:pt idx="1">
                  <c:v>dbg2olc 1000g</c:v>
                </c:pt>
                <c:pt idx="2">
                  <c:v>dbg2olc 1000i</c:v>
                </c:pt>
                <c:pt idx="3">
                  <c:v>dbg2olc 1000j</c:v>
                </c:pt>
                <c:pt idx="4">
                  <c:v>dbg2olc 1000k</c:v>
                </c:pt>
              </c:strCache>
            </c:strRef>
          </c:cat>
          <c:val>
            <c:numRef>
              <c:f>(dbg2olc_runs!$T$20,dbg2olc_runs!$T$27,dbg2olc_runs!$T$29,dbg2olc_runs!$T$30,dbg2olc_runs!$T$31)</c:f>
              <c:numCache>
                <c:formatCode>#,##0</c:formatCode>
                <c:ptCount val="5"/>
                <c:pt idx="0">
                  <c:v>10302769</c:v>
                </c:pt>
                <c:pt idx="1">
                  <c:v>14428055</c:v>
                </c:pt>
                <c:pt idx="2">
                  <c:v>14903848</c:v>
                </c:pt>
                <c:pt idx="3">
                  <c:v>14643729</c:v>
                </c:pt>
                <c:pt idx="4">
                  <c:v>14134205</c:v>
                </c:pt>
              </c:numCache>
            </c:numRef>
          </c:val>
        </c:ser>
        <c:ser>
          <c:idx val="2"/>
          <c:order val="2"/>
          <c:tx>
            <c:strRef>
              <c:f>dbg2olc_runs!$V$15</c:f>
              <c:strCache>
                <c:ptCount val="1"/>
                <c:pt idx="0">
                  <c:v>unique (amplicons)</c:v>
                </c:pt>
              </c:strCache>
            </c:strRef>
          </c:tx>
          <c:invertIfNegative val="0"/>
          <c:cat>
            <c:strRef>
              <c:f>(dbg2olc_runs!$Q$20,dbg2olc_runs!$Q$27,dbg2olc_runs!$Q$29,dbg2olc_runs!$Q$30,dbg2olc_runs!$Q$31)</c:f>
              <c:strCache>
                <c:ptCount val="5"/>
                <c:pt idx="0">
                  <c:v>dbg2olc 1000</c:v>
                </c:pt>
                <c:pt idx="1">
                  <c:v>dbg2olc 1000g</c:v>
                </c:pt>
                <c:pt idx="2">
                  <c:v>dbg2olc 1000i</c:v>
                </c:pt>
                <c:pt idx="3">
                  <c:v>dbg2olc 1000j</c:v>
                </c:pt>
                <c:pt idx="4">
                  <c:v>dbg2olc 1000k</c:v>
                </c:pt>
              </c:strCache>
            </c:strRef>
          </c:cat>
          <c:val>
            <c:numRef>
              <c:f>(dbg2olc_runs!$V$20,dbg2olc_runs!$V$27,dbg2olc_runs!$V$29,dbg2olc_runs!$V$30,dbg2olc_runs!$V$31)</c:f>
              <c:numCache>
                <c:formatCode>#,##0</c:formatCode>
                <c:ptCount val="5"/>
                <c:pt idx="0">
                  <c:v>6564038</c:v>
                </c:pt>
                <c:pt idx="1">
                  <c:v>8769676</c:v>
                </c:pt>
                <c:pt idx="2">
                  <c:v>9010698</c:v>
                </c:pt>
                <c:pt idx="3">
                  <c:v>8867796</c:v>
                </c:pt>
                <c:pt idx="4">
                  <c:v>8592695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0"/>
        <c:overlap val="-19"/>
        <c:axId val="94311552"/>
        <c:axId val="94352128"/>
      </c:barChart>
      <c:barChart>
        <c:barDir val="col"/>
        <c:grouping val="clustered"/>
        <c:varyColors val="0"/>
        <c:ser>
          <c:idx val="3"/>
          <c:order val="3"/>
          <c:tx>
            <c:strRef>
              <c:f>dbg2olc_runs!$Z$15</c:f>
              <c:strCache>
                <c:ptCount val="1"/>
                <c:pt idx="0">
                  <c:v>Matching Unique Kmers</c:v>
                </c:pt>
              </c:strCache>
            </c:strRef>
          </c:tx>
          <c:spPr>
            <a:solidFill>
              <a:srgbClr val="FFC000">
                <a:alpha val="50000"/>
              </a:srgbClr>
            </a:solidFill>
          </c:spPr>
          <c:invertIfNegative val="0"/>
          <c:cat>
            <c:strRef>
              <c:f>(dbg2olc_runs!$Q$20,dbg2olc_runs!$Q$27,dbg2olc_runs!$Q$29,dbg2olc_runs!$Q$30,dbg2olc_runs!$Q$31)</c:f>
              <c:strCache>
                <c:ptCount val="5"/>
                <c:pt idx="0">
                  <c:v>dbg2olc 1000</c:v>
                </c:pt>
                <c:pt idx="1">
                  <c:v>dbg2olc 1000g</c:v>
                </c:pt>
                <c:pt idx="2">
                  <c:v>dbg2olc 1000i</c:v>
                </c:pt>
                <c:pt idx="3">
                  <c:v>dbg2olc 1000j</c:v>
                </c:pt>
                <c:pt idx="4">
                  <c:v>dbg2olc 1000k</c:v>
                </c:pt>
              </c:strCache>
            </c:strRef>
          </c:cat>
          <c:val>
            <c:numRef>
              <c:f>(dbg2olc_runs!$Z$19,dbg2olc_runs!$Z$27,dbg2olc_runs!$Z$29,dbg2olc_runs!$Z$30,dbg2olc_runs!$Z$31)</c:f>
              <c:numCache>
                <c:formatCode>#,##0</c:formatCode>
                <c:ptCount val="5"/>
                <c:pt idx="0">
                  <c:v>18264828423</c:v>
                </c:pt>
                <c:pt idx="1">
                  <c:v>18519531008</c:v>
                </c:pt>
                <c:pt idx="2">
                  <c:v>10470302289</c:v>
                </c:pt>
                <c:pt idx="3">
                  <c:v>6724499074</c:v>
                </c:pt>
                <c:pt idx="4">
                  <c:v>5098379800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8"/>
        <c:overlap val="-2"/>
        <c:axId val="94351360"/>
        <c:axId val="94314880"/>
      </c:barChart>
      <c:catAx>
        <c:axId val="94311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dbg2olc run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txPr>
          <a:bodyPr rot="-2700000"/>
          <a:lstStyle/>
          <a:p>
            <a:pPr>
              <a:defRPr/>
            </a:pPr>
            <a:endParaRPr lang="en-US"/>
          </a:p>
        </c:txPr>
        <c:crossAx val="94352128"/>
        <c:crosses val="autoZero"/>
        <c:auto val="1"/>
        <c:lblAlgn val="ctr"/>
        <c:lblOffset val="100"/>
        <c:noMultiLvlLbl val="0"/>
      </c:catAx>
      <c:valAx>
        <c:axId val="943521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nr of reads/amplicons</a:t>
                </a:r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crossAx val="94311552"/>
        <c:crosses val="autoZero"/>
        <c:crossBetween val="between"/>
        <c:dispUnits>
          <c:builtInUnit val="millions"/>
          <c:dispUnitsLbl>
            <c:layout/>
          </c:dispUnitsLbl>
        </c:dispUnits>
      </c:valAx>
      <c:valAx>
        <c:axId val="9431488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nr.</a:t>
                </a:r>
                <a:r>
                  <a:rPr lang="en-GB" baseline="0"/>
                  <a:t> of Matching unique k-mers</a:t>
                </a:r>
                <a:endParaRPr lang="en-GB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4351360"/>
        <c:crosses val="max"/>
        <c:crossBetween val="between"/>
        <c:dispUnits>
          <c:builtInUnit val="billions"/>
          <c:dispUnitsLbl>
            <c:layout/>
          </c:dispUnitsLbl>
        </c:dispUnits>
      </c:valAx>
      <c:catAx>
        <c:axId val="94351360"/>
        <c:scaling>
          <c:orientation val="minMax"/>
        </c:scaling>
        <c:delete val="1"/>
        <c:axPos val="b"/>
        <c:majorTickMark val="out"/>
        <c:minorTickMark val="none"/>
        <c:tickLblPos val="nextTo"/>
        <c:crossAx val="94314880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154647335749699"/>
          <c:y val="5.1569778892492958E-2"/>
          <c:w val="0.70555034787318249"/>
          <c:h val="0.8154457721881243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'CEGMAv1.0-scaffolds.txt'!$A$349:$A$353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xVal>
          <c:yVal>
            <c:numRef>
              <c:f>'CEGMAv1.0-scaffolds.txt'!$B$349:$B$353</c:f>
              <c:numCache>
                <c:formatCode>General</c:formatCode>
                <c:ptCount val="5"/>
                <c:pt idx="0">
                  <c:v>245</c:v>
                </c:pt>
                <c:pt idx="1">
                  <c:v>34</c:v>
                </c:pt>
                <c:pt idx="2">
                  <c:v>16</c:v>
                </c:pt>
                <c:pt idx="3">
                  <c:v>9</c:v>
                </c:pt>
                <c:pt idx="4">
                  <c:v>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27616"/>
        <c:axId val="108529152"/>
      </c:scatterChart>
      <c:valAx>
        <c:axId val="108527616"/>
        <c:scaling>
          <c:orientation val="minMax"/>
          <c:max val="4"/>
        </c:scaling>
        <c:delete val="0"/>
        <c:axPos val="b"/>
        <c:numFmt formatCode="General" sourceLinked="1"/>
        <c:majorTickMark val="out"/>
        <c:minorTickMark val="none"/>
        <c:tickLblPos val="nextTo"/>
        <c:crossAx val="108529152"/>
        <c:crosses val="autoZero"/>
        <c:crossBetween val="midCat"/>
        <c:majorUnit val="1"/>
        <c:minorUnit val="1"/>
      </c:valAx>
      <c:valAx>
        <c:axId val="108529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527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occurrence</a:t>
            </a:r>
            <a:r>
              <a:rPr lang="en-GB" baseline="0"/>
              <a:t> of scaffold sequence</a:t>
            </a:r>
            <a:endParaRPr lang="en-GB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'CEGMAv1.0-scaffolds.txt'!$A$356:$A$360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xVal>
          <c:yVal>
            <c:numRef>
              <c:f>'CEGMAv1.0-scaffolds.txt'!$B$356:$B$360</c:f>
              <c:numCache>
                <c:formatCode>General</c:formatCode>
                <c:ptCount val="5"/>
                <c:pt idx="0">
                  <c:v>30</c:v>
                </c:pt>
                <c:pt idx="1">
                  <c:v>3</c:v>
                </c:pt>
                <c:pt idx="2">
                  <c:v>2</c:v>
                </c:pt>
                <c:pt idx="3">
                  <c:v>9</c:v>
                </c:pt>
                <c:pt idx="4">
                  <c:v>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6784"/>
        <c:axId val="108573056"/>
      </c:scatterChart>
      <c:valAx>
        <c:axId val="108566784"/>
        <c:scaling>
          <c:orientation val="minMax"/>
          <c:max val="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nr of occurence</a:t>
                </a:r>
                <a:r>
                  <a:rPr lang="en-GB" baseline="0"/>
                  <a:t> in all sets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8573056"/>
        <c:crosses val="autoZero"/>
        <c:crossBetween val="midCat"/>
        <c:majorUnit val="1"/>
        <c:minorUnit val="1"/>
      </c:valAx>
      <c:valAx>
        <c:axId val="1085730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nr of sequences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85667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contig/scaffold</a:t>
            </a:r>
            <a:r>
              <a:rPr lang="en-GB" baseline="0"/>
              <a:t> frequency count in raw backbone list</a:t>
            </a:r>
            <a:endParaRPr lang="en-GB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Sheet2!$H$1</c:f>
              <c:strCache>
                <c:ptCount val="1"/>
                <c:pt idx="0">
                  <c:v>Acepa2.0</c:v>
                </c:pt>
              </c:strCache>
            </c:strRef>
          </c:tx>
          <c:marker>
            <c:symbol val="none"/>
          </c:marker>
          <c:xVal>
            <c:numRef>
              <c:f>Sheet2!$H$3:$H$678</c:f>
              <c:numCache>
                <c:formatCode>General</c:formatCode>
                <c:ptCount val="67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350</c:v>
                </c:pt>
                <c:pt idx="349">
                  <c:v>351</c:v>
                </c:pt>
                <c:pt idx="350">
                  <c:v>353</c:v>
                </c:pt>
                <c:pt idx="351">
                  <c:v>354</c:v>
                </c:pt>
                <c:pt idx="352">
                  <c:v>355</c:v>
                </c:pt>
                <c:pt idx="353">
                  <c:v>356</c:v>
                </c:pt>
                <c:pt idx="354">
                  <c:v>357</c:v>
                </c:pt>
                <c:pt idx="355">
                  <c:v>358</c:v>
                </c:pt>
                <c:pt idx="356">
                  <c:v>359</c:v>
                </c:pt>
                <c:pt idx="357">
                  <c:v>360</c:v>
                </c:pt>
                <c:pt idx="358">
                  <c:v>361</c:v>
                </c:pt>
                <c:pt idx="359">
                  <c:v>363</c:v>
                </c:pt>
                <c:pt idx="360">
                  <c:v>364</c:v>
                </c:pt>
                <c:pt idx="361">
                  <c:v>365</c:v>
                </c:pt>
                <c:pt idx="362">
                  <c:v>366</c:v>
                </c:pt>
                <c:pt idx="363">
                  <c:v>367</c:v>
                </c:pt>
                <c:pt idx="364">
                  <c:v>368</c:v>
                </c:pt>
                <c:pt idx="365">
                  <c:v>369</c:v>
                </c:pt>
                <c:pt idx="366">
                  <c:v>371</c:v>
                </c:pt>
                <c:pt idx="367">
                  <c:v>372</c:v>
                </c:pt>
                <c:pt idx="368">
                  <c:v>373</c:v>
                </c:pt>
                <c:pt idx="369">
                  <c:v>374</c:v>
                </c:pt>
                <c:pt idx="370">
                  <c:v>375</c:v>
                </c:pt>
                <c:pt idx="371">
                  <c:v>376</c:v>
                </c:pt>
                <c:pt idx="372">
                  <c:v>377</c:v>
                </c:pt>
                <c:pt idx="373">
                  <c:v>378</c:v>
                </c:pt>
                <c:pt idx="374">
                  <c:v>379</c:v>
                </c:pt>
                <c:pt idx="375">
                  <c:v>380</c:v>
                </c:pt>
                <c:pt idx="376">
                  <c:v>381</c:v>
                </c:pt>
                <c:pt idx="377">
                  <c:v>382</c:v>
                </c:pt>
                <c:pt idx="378">
                  <c:v>383</c:v>
                </c:pt>
                <c:pt idx="379">
                  <c:v>384</c:v>
                </c:pt>
                <c:pt idx="380">
                  <c:v>385</c:v>
                </c:pt>
                <c:pt idx="381">
                  <c:v>386</c:v>
                </c:pt>
                <c:pt idx="382">
                  <c:v>387</c:v>
                </c:pt>
                <c:pt idx="383">
                  <c:v>388</c:v>
                </c:pt>
                <c:pt idx="384">
                  <c:v>390</c:v>
                </c:pt>
                <c:pt idx="385">
                  <c:v>391</c:v>
                </c:pt>
                <c:pt idx="386">
                  <c:v>392</c:v>
                </c:pt>
                <c:pt idx="387">
                  <c:v>393</c:v>
                </c:pt>
                <c:pt idx="388">
                  <c:v>395</c:v>
                </c:pt>
                <c:pt idx="389">
                  <c:v>396</c:v>
                </c:pt>
                <c:pt idx="390">
                  <c:v>397</c:v>
                </c:pt>
                <c:pt idx="391">
                  <c:v>398</c:v>
                </c:pt>
                <c:pt idx="392">
                  <c:v>399</c:v>
                </c:pt>
                <c:pt idx="393">
                  <c:v>400</c:v>
                </c:pt>
                <c:pt idx="394">
                  <c:v>401</c:v>
                </c:pt>
                <c:pt idx="395">
                  <c:v>402</c:v>
                </c:pt>
                <c:pt idx="396">
                  <c:v>403</c:v>
                </c:pt>
                <c:pt idx="397">
                  <c:v>404</c:v>
                </c:pt>
                <c:pt idx="398">
                  <c:v>405</c:v>
                </c:pt>
                <c:pt idx="399">
                  <c:v>406</c:v>
                </c:pt>
                <c:pt idx="400">
                  <c:v>407</c:v>
                </c:pt>
                <c:pt idx="401">
                  <c:v>408</c:v>
                </c:pt>
                <c:pt idx="402">
                  <c:v>409</c:v>
                </c:pt>
                <c:pt idx="403">
                  <c:v>410</c:v>
                </c:pt>
                <c:pt idx="404">
                  <c:v>411</c:v>
                </c:pt>
                <c:pt idx="405">
                  <c:v>412</c:v>
                </c:pt>
                <c:pt idx="406">
                  <c:v>413</c:v>
                </c:pt>
                <c:pt idx="407">
                  <c:v>414</c:v>
                </c:pt>
                <c:pt idx="408">
                  <c:v>415</c:v>
                </c:pt>
                <c:pt idx="409">
                  <c:v>417</c:v>
                </c:pt>
                <c:pt idx="410">
                  <c:v>418</c:v>
                </c:pt>
                <c:pt idx="411">
                  <c:v>419</c:v>
                </c:pt>
                <c:pt idx="412">
                  <c:v>420</c:v>
                </c:pt>
                <c:pt idx="413">
                  <c:v>423</c:v>
                </c:pt>
                <c:pt idx="414">
                  <c:v>424</c:v>
                </c:pt>
                <c:pt idx="415">
                  <c:v>425</c:v>
                </c:pt>
                <c:pt idx="416">
                  <c:v>426</c:v>
                </c:pt>
                <c:pt idx="417">
                  <c:v>427</c:v>
                </c:pt>
                <c:pt idx="418">
                  <c:v>428</c:v>
                </c:pt>
                <c:pt idx="419">
                  <c:v>429</c:v>
                </c:pt>
                <c:pt idx="420">
                  <c:v>430</c:v>
                </c:pt>
                <c:pt idx="421">
                  <c:v>431</c:v>
                </c:pt>
                <c:pt idx="422">
                  <c:v>432</c:v>
                </c:pt>
                <c:pt idx="423">
                  <c:v>433</c:v>
                </c:pt>
                <c:pt idx="424">
                  <c:v>434</c:v>
                </c:pt>
                <c:pt idx="425">
                  <c:v>435</c:v>
                </c:pt>
                <c:pt idx="426">
                  <c:v>437</c:v>
                </c:pt>
                <c:pt idx="427">
                  <c:v>438</c:v>
                </c:pt>
                <c:pt idx="428">
                  <c:v>439</c:v>
                </c:pt>
                <c:pt idx="429">
                  <c:v>440</c:v>
                </c:pt>
                <c:pt idx="430">
                  <c:v>441</c:v>
                </c:pt>
                <c:pt idx="431">
                  <c:v>442</c:v>
                </c:pt>
                <c:pt idx="432">
                  <c:v>444</c:v>
                </c:pt>
                <c:pt idx="433">
                  <c:v>445</c:v>
                </c:pt>
                <c:pt idx="434">
                  <c:v>446</c:v>
                </c:pt>
                <c:pt idx="435">
                  <c:v>447</c:v>
                </c:pt>
                <c:pt idx="436">
                  <c:v>448</c:v>
                </c:pt>
                <c:pt idx="437">
                  <c:v>450</c:v>
                </c:pt>
                <c:pt idx="438">
                  <c:v>451</c:v>
                </c:pt>
                <c:pt idx="439">
                  <c:v>452</c:v>
                </c:pt>
                <c:pt idx="440">
                  <c:v>453</c:v>
                </c:pt>
                <c:pt idx="441">
                  <c:v>454</c:v>
                </c:pt>
                <c:pt idx="442">
                  <c:v>455</c:v>
                </c:pt>
                <c:pt idx="443">
                  <c:v>456</c:v>
                </c:pt>
                <c:pt idx="444">
                  <c:v>457</c:v>
                </c:pt>
                <c:pt idx="445">
                  <c:v>458</c:v>
                </c:pt>
                <c:pt idx="446">
                  <c:v>460</c:v>
                </c:pt>
                <c:pt idx="447">
                  <c:v>463</c:v>
                </c:pt>
                <c:pt idx="448">
                  <c:v>464</c:v>
                </c:pt>
                <c:pt idx="449">
                  <c:v>466</c:v>
                </c:pt>
                <c:pt idx="450">
                  <c:v>467</c:v>
                </c:pt>
                <c:pt idx="451">
                  <c:v>469</c:v>
                </c:pt>
                <c:pt idx="452">
                  <c:v>470</c:v>
                </c:pt>
                <c:pt idx="453">
                  <c:v>471</c:v>
                </c:pt>
                <c:pt idx="454">
                  <c:v>472</c:v>
                </c:pt>
                <c:pt idx="455">
                  <c:v>474</c:v>
                </c:pt>
                <c:pt idx="456">
                  <c:v>475</c:v>
                </c:pt>
                <c:pt idx="457">
                  <c:v>476</c:v>
                </c:pt>
                <c:pt idx="458">
                  <c:v>479</c:v>
                </c:pt>
                <c:pt idx="459">
                  <c:v>481</c:v>
                </c:pt>
                <c:pt idx="460">
                  <c:v>482</c:v>
                </c:pt>
                <c:pt idx="461">
                  <c:v>486</c:v>
                </c:pt>
                <c:pt idx="462">
                  <c:v>487</c:v>
                </c:pt>
                <c:pt idx="463">
                  <c:v>488</c:v>
                </c:pt>
                <c:pt idx="464">
                  <c:v>489</c:v>
                </c:pt>
                <c:pt idx="465">
                  <c:v>490</c:v>
                </c:pt>
                <c:pt idx="466">
                  <c:v>491</c:v>
                </c:pt>
                <c:pt idx="467">
                  <c:v>493</c:v>
                </c:pt>
                <c:pt idx="468">
                  <c:v>494</c:v>
                </c:pt>
                <c:pt idx="469">
                  <c:v>496</c:v>
                </c:pt>
                <c:pt idx="470">
                  <c:v>498</c:v>
                </c:pt>
                <c:pt idx="471">
                  <c:v>500</c:v>
                </c:pt>
                <c:pt idx="472">
                  <c:v>501</c:v>
                </c:pt>
                <c:pt idx="473">
                  <c:v>502</c:v>
                </c:pt>
                <c:pt idx="474">
                  <c:v>505</c:v>
                </c:pt>
                <c:pt idx="475">
                  <c:v>506</c:v>
                </c:pt>
                <c:pt idx="476">
                  <c:v>511</c:v>
                </c:pt>
                <c:pt idx="477">
                  <c:v>512</c:v>
                </c:pt>
                <c:pt idx="478">
                  <c:v>513</c:v>
                </c:pt>
                <c:pt idx="479">
                  <c:v>514</c:v>
                </c:pt>
                <c:pt idx="480">
                  <c:v>515</c:v>
                </c:pt>
                <c:pt idx="481">
                  <c:v>516</c:v>
                </c:pt>
                <c:pt idx="482">
                  <c:v>521</c:v>
                </c:pt>
                <c:pt idx="483">
                  <c:v>522</c:v>
                </c:pt>
                <c:pt idx="484">
                  <c:v>524</c:v>
                </c:pt>
                <c:pt idx="485">
                  <c:v>525</c:v>
                </c:pt>
                <c:pt idx="486">
                  <c:v>526</c:v>
                </c:pt>
                <c:pt idx="487">
                  <c:v>527</c:v>
                </c:pt>
                <c:pt idx="488">
                  <c:v>528</c:v>
                </c:pt>
                <c:pt idx="489">
                  <c:v>529</c:v>
                </c:pt>
                <c:pt idx="490">
                  <c:v>530</c:v>
                </c:pt>
                <c:pt idx="491">
                  <c:v>532</c:v>
                </c:pt>
                <c:pt idx="492">
                  <c:v>534</c:v>
                </c:pt>
                <c:pt idx="493">
                  <c:v>535</c:v>
                </c:pt>
                <c:pt idx="494">
                  <c:v>537</c:v>
                </c:pt>
                <c:pt idx="495">
                  <c:v>538</c:v>
                </c:pt>
                <c:pt idx="496">
                  <c:v>539</c:v>
                </c:pt>
                <c:pt idx="497">
                  <c:v>540</c:v>
                </c:pt>
                <c:pt idx="498">
                  <c:v>541</c:v>
                </c:pt>
                <c:pt idx="499">
                  <c:v>542</c:v>
                </c:pt>
                <c:pt idx="500">
                  <c:v>545</c:v>
                </c:pt>
                <c:pt idx="501">
                  <c:v>548</c:v>
                </c:pt>
                <c:pt idx="502">
                  <c:v>549</c:v>
                </c:pt>
                <c:pt idx="503">
                  <c:v>550</c:v>
                </c:pt>
                <c:pt idx="504">
                  <c:v>551</c:v>
                </c:pt>
                <c:pt idx="505">
                  <c:v>552</c:v>
                </c:pt>
                <c:pt idx="506">
                  <c:v>553</c:v>
                </c:pt>
                <c:pt idx="507">
                  <c:v>557</c:v>
                </c:pt>
                <c:pt idx="508">
                  <c:v>559</c:v>
                </c:pt>
                <c:pt idx="509">
                  <c:v>561</c:v>
                </c:pt>
                <c:pt idx="510">
                  <c:v>562</c:v>
                </c:pt>
                <c:pt idx="511">
                  <c:v>563</c:v>
                </c:pt>
                <c:pt idx="512">
                  <c:v>564</c:v>
                </c:pt>
                <c:pt idx="513">
                  <c:v>566</c:v>
                </c:pt>
                <c:pt idx="514">
                  <c:v>568</c:v>
                </c:pt>
                <c:pt idx="515">
                  <c:v>572</c:v>
                </c:pt>
                <c:pt idx="516">
                  <c:v>573</c:v>
                </c:pt>
                <c:pt idx="517">
                  <c:v>574</c:v>
                </c:pt>
                <c:pt idx="518">
                  <c:v>575</c:v>
                </c:pt>
                <c:pt idx="519">
                  <c:v>577</c:v>
                </c:pt>
                <c:pt idx="520">
                  <c:v>580</c:v>
                </c:pt>
                <c:pt idx="521">
                  <c:v>582</c:v>
                </c:pt>
                <c:pt idx="522">
                  <c:v>585</c:v>
                </c:pt>
                <c:pt idx="523">
                  <c:v>586</c:v>
                </c:pt>
                <c:pt idx="524">
                  <c:v>590</c:v>
                </c:pt>
                <c:pt idx="525">
                  <c:v>591</c:v>
                </c:pt>
                <c:pt idx="526">
                  <c:v>594</c:v>
                </c:pt>
                <c:pt idx="527">
                  <c:v>596</c:v>
                </c:pt>
                <c:pt idx="528">
                  <c:v>599</c:v>
                </c:pt>
                <c:pt idx="529">
                  <c:v>604</c:v>
                </c:pt>
                <c:pt idx="530">
                  <c:v>605</c:v>
                </c:pt>
                <c:pt idx="531">
                  <c:v>606</c:v>
                </c:pt>
                <c:pt idx="532">
                  <c:v>608</c:v>
                </c:pt>
                <c:pt idx="533">
                  <c:v>609</c:v>
                </c:pt>
                <c:pt idx="534">
                  <c:v>611</c:v>
                </c:pt>
                <c:pt idx="535">
                  <c:v>614</c:v>
                </c:pt>
                <c:pt idx="536">
                  <c:v>616</c:v>
                </c:pt>
                <c:pt idx="537">
                  <c:v>620</c:v>
                </c:pt>
                <c:pt idx="538">
                  <c:v>622</c:v>
                </c:pt>
                <c:pt idx="539">
                  <c:v>625</c:v>
                </c:pt>
                <c:pt idx="540">
                  <c:v>626</c:v>
                </c:pt>
                <c:pt idx="541">
                  <c:v>628</c:v>
                </c:pt>
                <c:pt idx="542">
                  <c:v>629</c:v>
                </c:pt>
                <c:pt idx="543">
                  <c:v>631</c:v>
                </c:pt>
                <c:pt idx="544">
                  <c:v>635</c:v>
                </c:pt>
                <c:pt idx="545">
                  <c:v>636</c:v>
                </c:pt>
                <c:pt idx="546">
                  <c:v>639</c:v>
                </c:pt>
                <c:pt idx="547">
                  <c:v>640</c:v>
                </c:pt>
                <c:pt idx="548">
                  <c:v>649</c:v>
                </c:pt>
                <c:pt idx="549">
                  <c:v>651</c:v>
                </c:pt>
                <c:pt idx="550">
                  <c:v>652</c:v>
                </c:pt>
                <c:pt idx="551">
                  <c:v>653</c:v>
                </c:pt>
                <c:pt idx="552">
                  <c:v>654</c:v>
                </c:pt>
                <c:pt idx="553">
                  <c:v>655</c:v>
                </c:pt>
                <c:pt idx="554">
                  <c:v>656</c:v>
                </c:pt>
                <c:pt idx="555">
                  <c:v>657</c:v>
                </c:pt>
                <c:pt idx="556">
                  <c:v>658</c:v>
                </c:pt>
                <c:pt idx="557">
                  <c:v>660</c:v>
                </c:pt>
                <c:pt idx="558">
                  <c:v>661</c:v>
                </c:pt>
                <c:pt idx="559">
                  <c:v>663</c:v>
                </c:pt>
                <c:pt idx="560">
                  <c:v>665</c:v>
                </c:pt>
                <c:pt idx="561">
                  <c:v>666</c:v>
                </c:pt>
                <c:pt idx="562">
                  <c:v>667</c:v>
                </c:pt>
                <c:pt idx="563">
                  <c:v>668</c:v>
                </c:pt>
                <c:pt idx="564">
                  <c:v>672</c:v>
                </c:pt>
                <c:pt idx="565">
                  <c:v>676</c:v>
                </c:pt>
                <c:pt idx="566">
                  <c:v>677</c:v>
                </c:pt>
                <c:pt idx="567">
                  <c:v>678</c:v>
                </c:pt>
                <c:pt idx="568">
                  <c:v>688</c:v>
                </c:pt>
                <c:pt idx="569">
                  <c:v>691</c:v>
                </c:pt>
                <c:pt idx="570">
                  <c:v>692</c:v>
                </c:pt>
                <c:pt idx="571">
                  <c:v>693</c:v>
                </c:pt>
                <c:pt idx="572">
                  <c:v>694</c:v>
                </c:pt>
                <c:pt idx="573">
                  <c:v>698</c:v>
                </c:pt>
                <c:pt idx="574">
                  <c:v>704</c:v>
                </c:pt>
                <c:pt idx="575">
                  <c:v>706</c:v>
                </c:pt>
                <c:pt idx="576">
                  <c:v>709</c:v>
                </c:pt>
                <c:pt idx="577">
                  <c:v>710</c:v>
                </c:pt>
                <c:pt idx="578">
                  <c:v>713</c:v>
                </c:pt>
                <c:pt idx="579">
                  <c:v>714</c:v>
                </c:pt>
                <c:pt idx="580">
                  <c:v>717</c:v>
                </c:pt>
                <c:pt idx="581">
                  <c:v>722</c:v>
                </c:pt>
                <c:pt idx="582">
                  <c:v>727</c:v>
                </c:pt>
                <c:pt idx="583">
                  <c:v>730</c:v>
                </c:pt>
                <c:pt idx="584">
                  <c:v>732</c:v>
                </c:pt>
                <c:pt idx="585">
                  <c:v>734</c:v>
                </c:pt>
                <c:pt idx="586">
                  <c:v>737</c:v>
                </c:pt>
                <c:pt idx="587">
                  <c:v>741</c:v>
                </c:pt>
                <c:pt idx="588">
                  <c:v>742</c:v>
                </c:pt>
                <c:pt idx="589">
                  <c:v>749</c:v>
                </c:pt>
                <c:pt idx="590">
                  <c:v>752</c:v>
                </c:pt>
                <c:pt idx="591">
                  <c:v>753</c:v>
                </c:pt>
                <c:pt idx="592">
                  <c:v>755</c:v>
                </c:pt>
                <c:pt idx="593">
                  <c:v>756</c:v>
                </c:pt>
                <c:pt idx="594">
                  <c:v>760</c:v>
                </c:pt>
                <c:pt idx="595">
                  <c:v>762</c:v>
                </c:pt>
                <c:pt idx="596">
                  <c:v>764</c:v>
                </c:pt>
                <c:pt idx="597">
                  <c:v>766</c:v>
                </c:pt>
                <c:pt idx="598">
                  <c:v>769</c:v>
                </c:pt>
                <c:pt idx="599">
                  <c:v>771</c:v>
                </c:pt>
                <c:pt idx="600">
                  <c:v>773</c:v>
                </c:pt>
                <c:pt idx="601">
                  <c:v>774</c:v>
                </c:pt>
                <c:pt idx="602">
                  <c:v>778</c:v>
                </c:pt>
                <c:pt idx="603">
                  <c:v>783</c:v>
                </c:pt>
                <c:pt idx="604">
                  <c:v>790</c:v>
                </c:pt>
                <c:pt idx="605">
                  <c:v>795</c:v>
                </c:pt>
                <c:pt idx="606">
                  <c:v>796</c:v>
                </c:pt>
                <c:pt idx="607">
                  <c:v>807</c:v>
                </c:pt>
                <c:pt idx="608">
                  <c:v>809</c:v>
                </c:pt>
                <c:pt idx="609">
                  <c:v>824</c:v>
                </c:pt>
                <c:pt idx="610">
                  <c:v>828</c:v>
                </c:pt>
                <c:pt idx="611">
                  <c:v>831</c:v>
                </c:pt>
                <c:pt idx="612">
                  <c:v>842</c:v>
                </c:pt>
                <c:pt idx="613">
                  <c:v>844</c:v>
                </c:pt>
                <c:pt idx="614">
                  <c:v>845</c:v>
                </c:pt>
                <c:pt idx="615">
                  <c:v>847</c:v>
                </c:pt>
                <c:pt idx="616">
                  <c:v>848</c:v>
                </c:pt>
                <c:pt idx="617">
                  <c:v>849</c:v>
                </c:pt>
                <c:pt idx="618">
                  <c:v>851</c:v>
                </c:pt>
                <c:pt idx="619">
                  <c:v>856</c:v>
                </c:pt>
                <c:pt idx="620">
                  <c:v>862</c:v>
                </c:pt>
                <c:pt idx="621">
                  <c:v>871</c:v>
                </c:pt>
                <c:pt idx="622">
                  <c:v>872</c:v>
                </c:pt>
                <c:pt idx="623">
                  <c:v>873</c:v>
                </c:pt>
                <c:pt idx="624">
                  <c:v>881</c:v>
                </c:pt>
                <c:pt idx="625">
                  <c:v>883</c:v>
                </c:pt>
                <c:pt idx="626">
                  <c:v>888</c:v>
                </c:pt>
                <c:pt idx="627">
                  <c:v>894</c:v>
                </c:pt>
                <c:pt idx="628">
                  <c:v>895</c:v>
                </c:pt>
                <c:pt idx="629">
                  <c:v>897</c:v>
                </c:pt>
                <c:pt idx="630">
                  <c:v>899</c:v>
                </c:pt>
                <c:pt idx="631">
                  <c:v>900</c:v>
                </c:pt>
                <c:pt idx="632">
                  <c:v>914</c:v>
                </c:pt>
                <c:pt idx="633">
                  <c:v>921</c:v>
                </c:pt>
                <c:pt idx="634">
                  <c:v>926</c:v>
                </c:pt>
                <c:pt idx="635">
                  <c:v>942</c:v>
                </c:pt>
                <c:pt idx="636">
                  <c:v>950</c:v>
                </c:pt>
                <c:pt idx="637">
                  <c:v>952</c:v>
                </c:pt>
                <c:pt idx="638">
                  <c:v>953</c:v>
                </c:pt>
                <c:pt idx="639">
                  <c:v>954</c:v>
                </c:pt>
                <c:pt idx="640">
                  <c:v>960</c:v>
                </c:pt>
                <c:pt idx="641">
                  <c:v>981</c:v>
                </c:pt>
                <c:pt idx="642">
                  <c:v>985</c:v>
                </c:pt>
                <c:pt idx="643">
                  <c:v>986</c:v>
                </c:pt>
                <c:pt idx="644">
                  <c:v>987</c:v>
                </c:pt>
                <c:pt idx="645">
                  <c:v>1012</c:v>
                </c:pt>
                <c:pt idx="646">
                  <c:v>1013</c:v>
                </c:pt>
                <c:pt idx="647">
                  <c:v>1019</c:v>
                </c:pt>
                <c:pt idx="648">
                  <c:v>1032</c:v>
                </c:pt>
                <c:pt idx="649">
                  <c:v>1035</c:v>
                </c:pt>
                <c:pt idx="650">
                  <c:v>1038</c:v>
                </c:pt>
                <c:pt idx="651">
                  <c:v>1041</c:v>
                </c:pt>
                <c:pt idx="652">
                  <c:v>1050</c:v>
                </c:pt>
                <c:pt idx="653">
                  <c:v>1060</c:v>
                </c:pt>
                <c:pt idx="654">
                  <c:v>1069</c:v>
                </c:pt>
                <c:pt idx="655">
                  <c:v>1079</c:v>
                </c:pt>
                <c:pt idx="656">
                  <c:v>1082</c:v>
                </c:pt>
                <c:pt idx="657">
                  <c:v>1130</c:v>
                </c:pt>
                <c:pt idx="658">
                  <c:v>1131</c:v>
                </c:pt>
                <c:pt idx="659">
                  <c:v>1141</c:v>
                </c:pt>
                <c:pt idx="660">
                  <c:v>1147</c:v>
                </c:pt>
                <c:pt idx="661">
                  <c:v>1153</c:v>
                </c:pt>
                <c:pt idx="662">
                  <c:v>1168</c:v>
                </c:pt>
                <c:pt idx="663">
                  <c:v>1216</c:v>
                </c:pt>
                <c:pt idx="664">
                  <c:v>1217</c:v>
                </c:pt>
                <c:pt idx="665">
                  <c:v>1235</c:v>
                </c:pt>
                <c:pt idx="666">
                  <c:v>1262</c:v>
                </c:pt>
                <c:pt idx="667">
                  <c:v>1276</c:v>
                </c:pt>
                <c:pt idx="668">
                  <c:v>1315</c:v>
                </c:pt>
                <c:pt idx="669">
                  <c:v>1446</c:v>
                </c:pt>
                <c:pt idx="670">
                  <c:v>1478</c:v>
                </c:pt>
                <c:pt idx="671">
                  <c:v>1486</c:v>
                </c:pt>
                <c:pt idx="672">
                  <c:v>1498</c:v>
                </c:pt>
                <c:pt idx="673">
                  <c:v>1522</c:v>
                </c:pt>
                <c:pt idx="674">
                  <c:v>1573</c:v>
                </c:pt>
                <c:pt idx="675">
                  <c:v>1659</c:v>
                </c:pt>
              </c:numCache>
            </c:numRef>
          </c:xVal>
          <c:yVal>
            <c:numRef>
              <c:f>Sheet2!$I$3:$I$678</c:f>
              <c:numCache>
                <c:formatCode>General</c:formatCode>
                <c:ptCount val="676"/>
                <c:pt idx="0">
                  <c:v>3242908</c:v>
                </c:pt>
                <c:pt idx="1">
                  <c:v>797475</c:v>
                </c:pt>
                <c:pt idx="2">
                  <c:v>304158</c:v>
                </c:pt>
                <c:pt idx="3">
                  <c:v>144323</c:v>
                </c:pt>
                <c:pt idx="4">
                  <c:v>79210</c:v>
                </c:pt>
                <c:pt idx="5">
                  <c:v>49231</c:v>
                </c:pt>
                <c:pt idx="6">
                  <c:v>32860</c:v>
                </c:pt>
                <c:pt idx="7">
                  <c:v>23029</c:v>
                </c:pt>
                <c:pt idx="8">
                  <c:v>17170</c:v>
                </c:pt>
                <c:pt idx="9">
                  <c:v>13396</c:v>
                </c:pt>
                <c:pt idx="10">
                  <c:v>10667</c:v>
                </c:pt>
                <c:pt idx="11">
                  <c:v>8878</c:v>
                </c:pt>
                <c:pt idx="12">
                  <c:v>7263</c:v>
                </c:pt>
                <c:pt idx="13">
                  <c:v>6255</c:v>
                </c:pt>
                <c:pt idx="14">
                  <c:v>5345</c:v>
                </c:pt>
                <c:pt idx="15">
                  <c:v>4659</c:v>
                </c:pt>
                <c:pt idx="16">
                  <c:v>4173</c:v>
                </c:pt>
                <c:pt idx="17">
                  <c:v>3735</c:v>
                </c:pt>
                <c:pt idx="18">
                  <c:v>3219</c:v>
                </c:pt>
                <c:pt idx="19">
                  <c:v>2945</c:v>
                </c:pt>
                <c:pt idx="20">
                  <c:v>2595</c:v>
                </c:pt>
                <c:pt idx="21">
                  <c:v>2363</c:v>
                </c:pt>
                <c:pt idx="22">
                  <c:v>2176</c:v>
                </c:pt>
                <c:pt idx="23">
                  <c:v>2037</c:v>
                </c:pt>
                <c:pt idx="24">
                  <c:v>1831</c:v>
                </c:pt>
                <c:pt idx="25">
                  <c:v>1634</c:v>
                </c:pt>
                <c:pt idx="26">
                  <c:v>1527</c:v>
                </c:pt>
                <c:pt idx="27">
                  <c:v>1380</c:v>
                </c:pt>
                <c:pt idx="28">
                  <c:v>1318</c:v>
                </c:pt>
                <c:pt idx="29">
                  <c:v>1194</c:v>
                </c:pt>
                <c:pt idx="30">
                  <c:v>1151</c:v>
                </c:pt>
                <c:pt idx="31">
                  <c:v>1106</c:v>
                </c:pt>
                <c:pt idx="32">
                  <c:v>1024</c:v>
                </c:pt>
                <c:pt idx="33">
                  <c:v>925</c:v>
                </c:pt>
                <c:pt idx="34">
                  <c:v>907</c:v>
                </c:pt>
                <c:pt idx="35">
                  <c:v>772</c:v>
                </c:pt>
                <c:pt idx="36">
                  <c:v>807</c:v>
                </c:pt>
                <c:pt idx="37">
                  <c:v>726</c:v>
                </c:pt>
                <c:pt idx="38">
                  <c:v>671</c:v>
                </c:pt>
                <c:pt idx="39">
                  <c:v>691</c:v>
                </c:pt>
                <c:pt idx="40">
                  <c:v>590</c:v>
                </c:pt>
                <c:pt idx="41">
                  <c:v>593</c:v>
                </c:pt>
                <c:pt idx="42">
                  <c:v>582</c:v>
                </c:pt>
                <c:pt idx="43">
                  <c:v>542</c:v>
                </c:pt>
                <c:pt idx="44">
                  <c:v>524</c:v>
                </c:pt>
                <c:pt idx="45">
                  <c:v>505</c:v>
                </c:pt>
                <c:pt idx="46">
                  <c:v>495</c:v>
                </c:pt>
                <c:pt idx="47">
                  <c:v>407</c:v>
                </c:pt>
                <c:pt idx="48">
                  <c:v>413</c:v>
                </c:pt>
                <c:pt idx="49">
                  <c:v>402</c:v>
                </c:pt>
                <c:pt idx="50">
                  <c:v>367</c:v>
                </c:pt>
                <c:pt idx="51">
                  <c:v>384</c:v>
                </c:pt>
                <c:pt idx="52">
                  <c:v>355</c:v>
                </c:pt>
                <c:pt idx="53">
                  <c:v>342</c:v>
                </c:pt>
                <c:pt idx="54">
                  <c:v>322</c:v>
                </c:pt>
                <c:pt idx="55">
                  <c:v>304</c:v>
                </c:pt>
                <c:pt idx="56">
                  <c:v>289</c:v>
                </c:pt>
                <c:pt idx="57">
                  <c:v>267</c:v>
                </c:pt>
                <c:pt idx="58">
                  <c:v>283</c:v>
                </c:pt>
                <c:pt idx="59">
                  <c:v>264</c:v>
                </c:pt>
                <c:pt idx="60">
                  <c:v>262</c:v>
                </c:pt>
                <c:pt idx="61">
                  <c:v>236</c:v>
                </c:pt>
                <c:pt idx="62">
                  <c:v>220</c:v>
                </c:pt>
                <c:pt idx="63">
                  <c:v>254</c:v>
                </c:pt>
                <c:pt idx="64">
                  <c:v>229</c:v>
                </c:pt>
                <c:pt idx="65">
                  <c:v>221</c:v>
                </c:pt>
                <c:pt idx="66">
                  <c:v>217</c:v>
                </c:pt>
                <c:pt idx="67">
                  <c:v>188</c:v>
                </c:pt>
                <c:pt idx="68">
                  <c:v>174</c:v>
                </c:pt>
                <c:pt idx="69">
                  <c:v>200</c:v>
                </c:pt>
                <c:pt idx="70">
                  <c:v>178</c:v>
                </c:pt>
                <c:pt idx="71">
                  <c:v>191</c:v>
                </c:pt>
                <c:pt idx="72">
                  <c:v>183</c:v>
                </c:pt>
                <c:pt idx="73">
                  <c:v>166</c:v>
                </c:pt>
                <c:pt idx="74">
                  <c:v>150</c:v>
                </c:pt>
                <c:pt idx="75">
                  <c:v>157</c:v>
                </c:pt>
                <c:pt idx="76">
                  <c:v>157</c:v>
                </c:pt>
                <c:pt idx="77">
                  <c:v>150</c:v>
                </c:pt>
                <c:pt idx="78">
                  <c:v>135</c:v>
                </c:pt>
                <c:pt idx="79">
                  <c:v>136</c:v>
                </c:pt>
                <c:pt idx="80">
                  <c:v>137</c:v>
                </c:pt>
                <c:pt idx="81">
                  <c:v>140</c:v>
                </c:pt>
                <c:pt idx="82">
                  <c:v>138</c:v>
                </c:pt>
                <c:pt idx="83">
                  <c:v>114</c:v>
                </c:pt>
                <c:pt idx="84">
                  <c:v>126</c:v>
                </c:pt>
                <c:pt idx="85">
                  <c:v>126</c:v>
                </c:pt>
                <c:pt idx="86">
                  <c:v>116</c:v>
                </c:pt>
                <c:pt idx="87">
                  <c:v>115</c:v>
                </c:pt>
                <c:pt idx="88">
                  <c:v>111</c:v>
                </c:pt>
                <c:pt idx="89">
                  <c:v>86</c:v>
                </c:pt>
                <c:pt idx="90">
                  <c:v>113</c:v>
                </c:pt>
                <c:pt idx="91">
                  <c:v>102</c:v>
                </c:pt>
                <c:pt idx="92">
                  <c:v>95</c:v>
                </c:pt>
                <c:pt idx="93">
                  <c:v>88</c:v>
                </c:pt>
                <c:pt idx="94">
                  <c:v>93</c:v>
                </c:pt>
                <c:pt idx="95">
                  <c:v>94</c:v>
                </c:pt>
                <c:pt idx="96">
                  <c:v>90</c:v>
                </c:pt>
                <c:pt idx="97">
                  <c:v>75</c:v>
                </c:pt>
                <c:pt idx="98">
                  <c:v>91</c:v>
                </c:pt>
                <c:pt idx="99">
                  <c:v>74</c:v>
                </c:pt>
                <c:pt idx="100">
                  <c:v>70</c:v>
                </c:pt>
                <c:pt idx="101">
                  <c:v>82</c:v>
                </c:pt>
                <c:pt idx="102">
                  <c:v>60</c:v>
                </c:pt>
                <c:pt idx="103">
                  <c:v>84</c:v>
                </c:pt>
                <c:pt idx="104">
                  <c:v>56</c:v>
                </c:pt>
                <c:pt idx="105">
                  <c:v>75</c:v>
                </c:pt>
                <c:pt idx="106">
                  <c:v>72</c:v>
                </c:pt>
                <c:pt idx="107">
                  <c:v>83</c:v>
                </c:pt>
                <c:pt idx="108">
                  <c:v>66</c:v>
                </c:pt>
                <c:pt idx="109">
                  <c:v>53</c:v>
                </c:pt>
                <c:pt idx="110">
                  <c:v>54</c:v>
                </c:pt>
                <c:pt idx="111">
                  <c:v>61</c:v>
                </c:pt>
                <c:pt idx="112">
                  <c:v>69</c:v>
                </c:pt>
                <c:pt idx="113">
                  <c:v>56</c:v>
                </c:pt>
                <c:pt idx="114">
                  <c:v>63</c:v>
                </c:pt>
                <c:pt idx="115">
                  <c:v>59</c:v>
                </c:pt>
                <c:pt idx="116">
                  <c:v>53</c:v>
                </c:pt>
                <c:pt idx="117">
                  <c:v>63</c:v>
                </c:pt>
                <c:pt idx="118">
                  <c:v>69</c:v>
                </c:pt>
                <c:pt idx="119">
                  <c:v>70</c:v>
                </c:pt>
                <c:pt idx="120">
                  <c:v>49</c:v>
                </c:pt>
                <c:pt idx="121">
                  <c:v>57</c:v>
                </c:pt>
                <c:pt idx="122">
                  <c:v>52</c:v>
                </c:pt>
                <c:pt idx="123">
                  <c:v>44</c:v>
                </c:pt>
                <c:pt idx="124">
                  <c:v>47</c:v>
                </c:pt>
                <c:pt idx="125">
                  <c:v>52</c:v>
                </c:pt>
                <c:pt idx="126">
                  <c:v>40</c:v>
                </c:pt>
                <c:pt idx="127">
                  <c:v>47</c:v>
                </c:pt>
                <c:pt idx="128">
                  <c:v>44</c:v>
                </c:pt>
                <c:pt idx="129">
                  <c:v>43</c:v>
                </c:pt>
                <c:pt idx="130">
                  <c:v>36</c:v>
                </c:pt>
                <c:pt idx="131">
                  <c:v>45</c:v>
                </c:pt>
                <c:pt idx="132">
                  <c:v>40</c:v>
                </c:pt>
                <c:pt idx="133">
                  <c:v>49</c:v>
                </c:pt>
                <c:pt idx="134">
                  <c:v>47</c:v>
                </c:pt>
                <c:pt idx="135">
                  <c:v>36</c:v>
                </c:pt>
                <c:pt idx="136">
                  <c:v>40</c:v>
                </c:pt>
                <c:pt idx="137">
                  <c:v>32</c:v>
                </c:pt>
                <c:pt idx="138">
                  <c:v>39</c:v>
                </c:pt>
                <c:pt idx="139">
                  <c:v>37</c:v>
                </c:pt>
                <c:pt idx="140">
                  <c:v>37</c:v>
                </c:pt>
                <c:pt idx="141">
                  <c:v>32</c:v>
                </c:pt>
                <c:pt idx="142">
                  <c:v>33</c:v>
                </c:pt>
                <c:pt idx="143">
                  <c:v>29</c:v>
                </c:pt>
                <c:pt idx="144">
                  <c:v>35</c:v>
                </c:pt>
                <c:pt idx="145">
                  <c:v>30</c:v>
                </c:pt>
                <c:pt idx="146">
                  <c:v>31</c:v>
                </c:pt>
                <c:pt idx="147">
                  <c:v>22</c:v>
                </c:pt>
                <c:pt idx="148">
                  <c:v>30</c:v>
                </c:pt>
                <c:pt idx="149">
                  <c:v>34</c:v>
                </c:pt>
                <c:pt idx="150">
                  <c:v>32</c:v>
                </c:pt>
                <c:pt idx="151">
                  <c:v>29</c:v>
                </c:pt>
                <c:pt idx="152">
                  <c:v>31</c:v>
                </c:pt>
                <c:pt idx="153">
                  <c:v>32</c:v>
                </c:pt>
                <c:pt idx="154">
                  <c:v>37</c:v>
                </c:pt>
                <c:pt idx="155">
                  <c:v>30</c:v>
                </c:pt>
                <c:pt idx="156">
                  <c:v>36</c:v>
                </c:pt>
                <c:pt idx="157">
                  <c:v>26</c:v>
                </c:pt>
                <c:pt idx="158">
                  <c:v>27</c:v>
                </c:pt>
                <c:pt idx="159">
                  <c:v>22</c:v>
                </c:pt>
                <c:pt idx="160">
                  <c:v>26</c:v>
                </c:pt>
                <c:pt idx="161">
                  <c:v>35</c:v>
                </c:pt>
                <c:pt idx="162">
                  <c:v>28</c:v>
                </c:pt>
                <c:pt idx="163">
                  <c:v>27</c:v>
                </c:pt>
                <c:pt idx="164">
                  <c:v>31</c:v>
                </c:pt>
                <c:pt idx="165">
                  <c:v>34</c:v>
                </c:pt>
                <c:pt idx="166">
                  <c:v>30</c:v>
                </c:pt>
                <c:pt idx="167">
                  <c:v>24</c:v>
                </c:pt>
                <c:pt idx="168">
                  <c:v>25</c:v>
                </c:pt>
                <c:pt idx="169">
                  <c:v>23</c:v>
                </c:pt>
                <c:pt idx="170">
                  <c:v>23</c:v>
                </c:pt>
                <c:pt idx="171">
                  <c:v>21</c:v>
                </c:pt>
                <c:pt idx="172">
                  <c:v>29</c:v>
                </c:pt>
                <c:pt idx="173">
                  <c:v>28</c:v>
                </c:pt>
                <c:pt idx="174">
                  <c:v>17</c:v>
                </c:pt>
                <c:pt idx="175">
                  <c:v>12</c:v>
                </c:pt>
                <c:pt idx="176">
                  <c:v>19</c:v>
                </c:pt>
                <c:pt idx="177">
                  <c:v>16</c:v>
                </c:pt>
                <c:pt idx="178">
                  <c:v>21</c:v>
                </c:pt>
                <c:pt idx="179">
                  <c:v>15</c:v>
                </c:pt>
                <c:pt idx="180">
                  <c:v>16</c:v>
                </c:pt>
                <c:pt idx="181">
                  <c:v>14</c:v>
                </c:pt>
                <c:pt idx="182">
                  <c:v>19</c:v>
                </c:pt>
                <c:pt idx="183">
                  <c:v>11</c:v>
                </c:pt>
                <c:pt idx="184">
                  <c:v>22</c:v>
                </c:pt>
                <c:pt idx="185">
                  <c:v>21</c:v>
                </c:pt>
                <c:pt idx="186">
                  <c:v>19</c:v>
                </c:pt>
                <c:pt idx="187">
                  <c:v>9</c:v>
                </c:pt>
                <c:pt idx="188">
                  <c:v>21</c:v>
                </c:pt>
                <c:pt idx="189">
                  <c:v>25</c:v>
                </c:pt>
                <c:pt idx="190">
                  <c:v>14</c:v>
                </c:pt>
                <c:pt idx="191">
                  <c:v>12</c:v>
                </c:pt>
                <c:pt idx="192">
                  <c:v>15</c:v>
                </c:pt>
                <c:pt idx="193">
                  <c:v>22</c:v>
                </c:pt>
                <c:pt idx="194">
                  <c:v>21</c:v>
                </c:pt>
                <c:pt idx="195">
                  <c:v>16</c:v>
                </c:pt>
                <c:pt idx="196">
                  <c:v>19</c:v>
                </c:pt>
                <c:pt idx="197">
                  <c:v>16</c:v>
                </c:pt>
                <c:pt idx="198">
                  <c:v>11</c:v>
                </c:pt>
                <c:pt idx="199">
                  <c:v>16</c:v>
                </c:pt>
                <c:pt idx="200">
                  <c:v>19</c:v>
                </c:pt>
                <c:pt idx="201">
                  <c:v>16</c:v>
                </c:pt>
                <c:pt idx="202">
                  <c:v>9</c:v>
                </c:pt>
                <c:pt idx="203">
                  <c:v>14</c:v>
                </c:pt>
                <c:pt idx="204">
                  <c:v>18</c:v>
                </c:pt>
                <c:pt idx="205">
                  <c:v>10</c:v>
                </c:pt>
                <c:pt idx="206">
                  <c:v>17</c:v>
                </c:pt>
                <c:pt idx="207">
                  <c:v>17</c:v>
                </c:pt>
                <c:pt idx="208">
                  <c:v>9</c:v>
                </c:pt>
                <c:pt idx="209">
                  <c:v>15</c:v>
                </c:pt>
                <c:pt idx="210">
                  <c:v>13</c:v>
                </c:pt>
                <c:pt idx="211">
                  <c:v>7</c:v>
                </c:pt>
                <c:pt idx="212">
                  <c:v>15</c:v>
                </c:pt>
                <c:pt idx="213">
                  <c:v>13</c:v>
                </c:pt>
                <c:pt idx="214">
                  <c:v>11</c:v>
                </c:pt>
                <c:pt idx="215">
                  <c:v>15</c:v>
                </c:pt>
                <c:pt idx="216">
                  <c:v>16</c:v>
                </c:pt>
                <c:pt idx="217">
                  <c:v>16</c:v>
                </c:pt>
                <c:pt idx="218">
                  <c:v>7</c:v>
                </c:pt>
                <c:pt idx="219">
                  <c:v>12</c:v>
                </c:pt>
                <c:pt idx="220">
                  <c:v>15</c:v>
                </c:pt>
                <c:pt idx="221">
                  <c:v>13</c:v>
                </c:pt>
                <c:pt idx="222">
                  <c:v>11</c:v>
                </c:pt>
                <c:pt idx="223">
                  <c:v>6</c:v>
                </c:pt>
                <c:pt idx="224">
                  <c:v>10</c:v>
                </c:pt>
                <c:pt idx="225">
                  <c:v>9</c:v>
                </c:pt>
                <c:pt idx="226">
                  <c:v>12</c:v>
                </c:pt>
                <c:pt idx="227">
                  <c:v>6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11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9</c:v>
                </c:pt>
                <c:pt idx="239">
                  <c:v>7</c:v>
                </c:pt>
                <c:pt idx="240">
                  <c:v>9</c:v>
                </c:pt>
                <c:pt idx="241">
                  <c:v>4</c:v>
                </c:pt>
                <c:pt idx="242">
                  <c:v>9</c:v>
                </c:pt>
                <c:pt idx="243">
                  <c:v>9</c:v>
                </c:pt>
                <c:pt idx="244">
                  <c:v>5</c:v>
                </c:pt>
                <c:pt idx="245">
                  <c:v>5</c:v>
                </c:pt>
                <c:pt idx="246">
                  <c:v>10</c:v>
                </c:pt>
                <c:pt idx="247">
                  <c:v>8</c:v>
                </c:pt>
                <c:pt idx="248">
                  <c:v>7</c:v>
                </c:pt>
                <c:pt idx="249">
                  <c:v>18</c:v>
                </c:pt>
                <c:pt idx="250">
                  <c:v>8</c:v>
                </c:pt>
                <c:pt idx="251">
                  <c:v>7</c:v>
                </c:pt>
                <c:pt idx="252">
                  <c:v>8</c:v>
                </c:pt>
                <c:pt idx="253">
                  <c:v>10</c:v>
                </c:pt>
                <c:pt idx="254">
                  <c:v>6</c:v>
                </c:pt>
                <c:pt idx="255">
                  <c:v>10</c:v>
                </c:pt>
                <c:pt idx="256">
                  <c:v>6</c:v>
                </c:pt>
                <c:pt idx="257">
                  <c:v>4</c:v>
                </c:pt>
                <c:pt idx="258">
                  <c:v>10</c:v>
                </c:pt>
                <c:pt idx="259">
                  <c:v>7</c:v>
                </c:pt>
                <c:pt idx="260">
                  <c:v>9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14</c:v>
                </c:pt>
                <c:pt idx="265">
                  <c:v>11</c:v>
                </c:pt>
                <c:pt idx="266">
                  <c:v>6</c:v>
                </c:pt>
                <c:pt idx="267">
                  <c:v>7</c:v>
                </c:pt>
                <c:pt idx="268">
                  <c:v>9</c:v>
                </c:pt>
                <c:pt idx="269">
                  <c:v>6</c:v>
                </c:pt>
                <c:pt idx="270">
                  <c:v>7</c:v>
                </c:pt>
                <c:pt idx="271">
                  <c:v>11</c:v>
                </c:pt>
                <c:pt idx="272">
                  <c:v>3</c:v>
                </c:pt>
                <c:pt idx="273">
                  <c:v>10</c:v>
                </c:pt>
                <c:pt idx="274">
                  <c:v>3</c:v>
                </c:pt>
                <c:pt idx="275">
                  <c:v>5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4</c:v>
                </c:pt>
                <c:pt idx="283">
                  <c:v>7</c:v>
                </c:pt>
                <c:pt idx="284">
                  <c:v>6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2</c:v>
                </c:pt>
                <c:pt idx="289">
                  <c:v>2</c:v>
                </c:pt>
                <c:pt idx="290">
                  <c:v>7</c:v>
                </c:pt>
                <c:pt idx="291">
                  <c:v>8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5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10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2</c:v>
                </c:pt>
                <c:pt idx="308">
                  <c:v>4</c:v>
                </c:pt>
                <c:pt idx="309">
                  <c:v>8</c:v>
                </c:pt>
                <c:pt idx="310">
                  <c:v>7</c:v>
                </c:pt>
                <c:pt idx="311">
                  <c:v>3</c:v>
                </c:pt>
                <c:pt idx="312">
                  <c:v>1</c:v>
                </c:pt>
                <c:pt idx="313">
                  <c:v>1</c:v>
                </c:pt>
                <c:pt idx="314">
                  <c:v>4</c:v>
                </c:pt>
                <c:pt idx="315">
                  <c:v>5</c:v>
                </c:pt>
                <c:pt idx="316">
                  <c:v>3</c:v>
                </c:pt>
                <c:pt idx="317">
                  <c:v>5</c:v>
                </c:pt>
                <c:pt idx="318">
                  <c:v>4</c:v>
                </c:pt>
                <c:pt idx="319">
                  <c:v>1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1</c:v>
                </c:pt>
                <c:pt idx="327">
                  <c:v>4</c:v>
                </c:pt>
                <c:pt idx="328">
                  <c:v>9</c:v>
                </c:pt>
                <c:pt idx="329">
                  <c:v>4</c:v>
                </c:pt>
                <c:pt idx="330">
                  <c:v>6</c:v>
                </c:pt>
                <c:pt idx="331">
                  <c:v>6</c:v>
                </c:pt>
                <c:pt idx="332">
                  <c:v>2</c:v>
                </c:pt>
                <c:pt idx="333">
                  <c:v>1</c:v>
                </c:pt>
                <c:pt idx="334">
                  <c:v>3</c:v>
                </c:pt>
                <c:pt idx="335">
                  <c:v>5</c:v>
                </c:pt>
                <c:pt idx="336">
                  <c:v>2</c:v>
                </c:pt>
                <c:pt idx="337">
                  <c:v>7</c:v>
                </c:pt>
                <c:pt idx="338">
                  <c:v>5</c:v>
                </c:pt>
                <c:pt idx="339">
                  <c:v>1</c:v>
                </c:pt>
                <c:pt idx="340">
                  <c:v>7</c:v>
                </c:pt>
                <c:pt idx="341">
                  <c:v>2</c:v>
                </c:pt>
                <c:pt idx="342">
                  <c:v>7</c:v>
                </c:pt>
                <c:pt idx="343">
                  <c:v>3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2</c:v>
                </c:pt>
                <c:pt idx="354">
                  <c:v>6</c:v>
                </c:pt>
                <c:pt idx="355">
                  <c:v>2</c:v>
                </c:pt>
                <c:pt idx="356">
                  <c:v>1</c:v>
                </c:pt>
                <c:pt idx="357">
                  <c:v>3</c:v>
                </c:pt>
                <c:pt idx="358">
                  <c:v>6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2</c:v>
                </c:pt>
                <c:pt idx="365">
                  <c:v>5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6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7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3</c:v>
                </c:pt>
                <c:pt idx="416">
                  <c:v>3</c:v>
                </c:pt>
                <c:pt idx="417">
                  <c:v>6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4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1</c:v>
                </c:pt>
                <c:pt idx="436">
                  <c:v>3</c:v>
                </c:pt>
                <c:pt idx="437">
                  <c:v>2</c:v>
                </c:pt>
                <c:pt idx="438">
                  <c:v>1</c:v>
                </c:pt>
                <c:pt idx="439">
                  <c:v>3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3</c:v>
                </c:pt>
                <c:pt idx="448">
                  <c:v>1</c:v>
                </c:pt>
                <c:pt idx="449">
                  <c:v>3</c:v>
                </c:pt>
                <c:pt idx="450">
                  <c:v>1</c:v>
                </c:pt>
                <c:pt idx="451">
                  <c:v>1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5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3</c:v>
                </c:pt>
                <c:pt idx="482">
                  <c:v>1</c:v>
                </c:pt>
                <c:pt idx="483">
                  <c:v>4</c:v>
                </c:pt>
                <c:pt idx="484">
                  <c:v>1</c:v>
                </c:pt>
                <c:pt idx="485">
                  <c:v>3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3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3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3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Sheet2!$A$1</c:f>
              <c:strCache>
                <c:ptCount val="1"/>
                <c:pt idx="0">
                  <c:v>1000g</c:v>
                </c:pt>
              </c:strCache>
            </c:strRef>
          </c:tx>
          <c:marker>
            <c:symbol val="none"/>
          </c:marker>
          <c:xVal>
            <c:numRef>
              <c:f>Sheet2!$A$3:$A$710</c:f>
              <c:numCache>
                <c:formatCode>General</c:formatCode>
                <c:ptCount val="70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320</c:v>
                </c:pt>
                <c:pt idx="319">
                  <c:v>321</c:v>
                </c:pt>
                <c:pt idx="320">
                  <c:v>322</c:v>
                </c:pt>
                <c:pt idx="321">
                  <c:v>323</c:v>
                </c:pt>
                <c:pt idx="322">
                  <c:v>324</c:v>
                </c:pt>
                <c:pt idx="323">
                  <c:v>325</c:v>
                </c:pt>
                <c:pt idx="324">
                  <c:v>326</c:v>
                </c:pt>
                <c:pt idx="325">
                  <c:v>327</c:v>
                </c:pt>
                <c:pt idx="326">
                  <c:v>328</c:v>
                </c:pt>
                <c:pt idx="327">
                  <c:v>329</c:v>
                </c:pt>
                <c:pt idx="328">
                  <c:v>330</c:v>
                </c:pt>
                <c:pt idx="329">
                  <c:v>331</c:v>
                </c:pt>
                <c:pt idx="330">
                  <c:v>332</c:v>
                </c:pt>
                <c:pt idx="331">
                  <c:v>333</c:v>
                </c:pt>
                <c:pt idx="332">
                  <c:v>334</c:v>
                </c:pt>
                <c:pt idx="333">
                  <c:v>335</c:v>
                </c:pt>
                <c:pt idx="334">
                  <c:v>336</c:v>
                </c:pt>
                <c:pt idx="335">
                  <c:v>337</c:v>
                </c:pt>
                <c:pt idx="336">
                  <c:v>338</c:v>
                </c:pt>
                <c:pt idx="337">
                  <c:v>339</c:v>
                </c:pt>
                <c:pt idx="338">
                  <c:v>340</c:v>
                </c:pt>
                <c:pt idx="339">
                  <c:v>341</c:v>
                </c:pt>
                <c:pt idx="340">
                  <c:v>342</c:v>
                </c:pt>
                <c:pt idx="341">
                  <c:v>343</c:v>
                </c:pt>
                <c:pt idx="342">
                  <c:v>344</c:v>
                </c:pt>
                <c:pt idx="343">
                  <c:v>345</c:v>
                </c:pt>
                <c:pt idx="344">
                  <c:v>346</c:v>
                </c:pt>
                <c:pt idx="345">
                  <c:v>347</c:v>
                </c:pt>
                <c:pt idx="346">
                  <c:v>348</c:v>
                </c:pt>
                <c:pt idx="347">
                  <c:v>349</c:v>
                </c:pt>
                <c:pt idx="348">
                  <c:v>351</c:v>
                </c:pt>
                <c:pt idx="349">
                  <c:v>352</c:v>
                </c:pt>
                <c:pt idx="350">
                  <c:v>353</c:v>
                </c:pt>
                <c:pt idx="351">
                  <c:v>354</c:v>
                </c:pt>
                <c:pt idx="352">
                  <c:v>355</c:v>
                </c:pt>
                <c:pt idx="353">
                  <c:v>356</c:v>
                </c:pt>
                <c:pt idx="354">
                  <c:v>357</c:v>
                </c:pt>
                <c:pt idx="355">
                  <c:v>358</c:v>
                </c:pt>
                <c:pt idx="356">
                  <c:v>359</c:v>
                </c:pt>
                <c:pt idx="357">
                  <c:v>360</c:v>
                </c:pt>
                <c:pt idx="358">
                  <c:v>361</c:v>
                </c:pt>
                <c:pt idx="359">
                  <c:v>362</c:v>
                </c:pt>
                <c:pt idx="360">
                  <c:v>364</c:v>
                </c:pt>
                <c:pt idx="361">
                  <c:v>365</c:v>
                </c:pt>
                <c:pt idx="362">
                  <c:v>366</c:v>
                </c:pt>
                <c:pt idx="363">
                  <c:v>367</c:v>
                </c:pt>
                <c:pt idx="364">
                  <c:v>368</c:v>
                </c:pt>
                <c:pt idx="365">
                  <c:v>369</c:v>
                </c:pt>
                <c:pt idx="366">
                  <c:v>370</c:v>
                </c:pt>
                <c:pt idx="367">
                  <c:v>371</c:v>
                </c:pt>
                <c:pt idx="368">
                  <c:v>372</c:v>
                </c:pt>
                <c:pt idx="369">
                  <c:v>373</c:v>
                </c:pt>
                <c:pt idx="370">
                  <c:v>374</c:v>
                </c:pt>
                <c:pt idx="371">
                  <c:v>375</c:v>
                </c:pt>
                <c:pt idx="372">
                  <c:v>376</c:v>
                </c:pt>
                <c:pt idx="373">
                  <c:v>377</c:v>
                </c:pt>
                <c:pt idx="374">
                  <c:v>378</c:v>
                </c:pt>
                <c:pt idx="375">
                  <c:v>379</c:v>
                </c:pt>
                <c:pt idx="376">
                  <c:v>380</c:v>
                </c:pt>
                <c:pt idx="377">
                  <c:v>382</c:v>
                </c:pt>
                <c:pt idx="378">
                  <c:v>383</c:v>
                </c:pt>
                <c:pt idx="379">
                  <c:v>384</c:v>
                </c:pt>
                <c:pt idx="380">
                  <c:v>385</c:v>
                </c:pt>
                <c:pt idx="381">
                  <c:v>386</c:v>
                </c:pt>
                <c:pt idx="382">
                  <c:v>387</c:v>
                </c:pt>
                <c:pt idx="383">
                  <c:v>388</c:v>
                </c:pt>
                <c:pt idx="384">
                  <c:v>389</c:v>
                </c:pt>
                <c:pt idx="385">
                  <c:v>390</c:v>
                </c:pt>
                <c:pt idx="386">
                  <c:v>391</c:v>
                </c:pt>
                <c:pt idx="387">
                  <c:v>392</c:v>
                </c:pt>
                <c:pt idx="388">
                  <c:v>393</c:v>
                </c:pt>
                <c:pt idx="389">
                  <c:v>394</c:v>
                </c:pt>
                <c:pt idx="390">
                  <c:v>395</c:v>
                </c:pt>
                <c:pt idx="391">
                  <c:v>396</c:v>
                </c:pt>
                <c:pt idx="392">
                  <c:v>398</c:v>
                </c:pt>
                <c:pt idx="393">
                  <c:v>400</c:v>
                </c:pt>
                <c:pt idx="394">
                  <c:v>402</c:v>
                </c:pt>
                <c:pt idx="395">
                  <c:v>403</c:v>
                </c:pt>
                <c:pt idx="396">
                  <c:v>405</c:v>
                </c:pt>
                <c:pt idx="397">
                  <c:v>406</c:v>
                </c:pt>
                <c:pt idx="398">
                  <c:v>407</c:v>
                </c:pt>
                <c:pt idx="399">
                  <c:v>408</c:v>
                </c:pt>
                <c:pt idx="400">
                  <c:v>409</c:v>
                </c:pt>
                <c:pt idx="401">
                  <c:v>410</c:v>
                </c:pt>
                <c:pt idx="402">
                  <c:v>411</c:v>
                </c:pt>
                <c:pt idx="403">
                  <c:v>412</c:v>
                </c:pt>
                <c:pt idx="404">
                  <c:v>413</c:v>
                </c:pt>
                <c:pt idx="405">
                  <c:v>414</c:v>
                </c:pt>
                <c:pt idx="406">
                  <c:v>415</c:v>
                </c:pt>
                <c:pt idx="407">
                  <c:v>416</c:v>
                </c:pt>
                <c:pt idx="408">
                  <c:v>417</c:v>
                </c:pt>
                <c:pt idx="409">
                  <c:v>418</c:v>
                </c:pt>
                <c:pt idx="410">
                  <c:v>419</c:v>
                </c:pt>
                <c:pt idx="411">
                  <c:v>420</c:v>
                </c:pt>
                <c:pt idx="412">
                  <c:v>421</c:v>
                </c:pt>
                <c:pt idx="413">
                  <c:v>422</c:v>
                </c:pt>
                <c:pt idx="414">
                  <c:v>423</c:v>
                </c:pt>
                <c:pt idx="415">
                  <c:v>424</c:v>
                </c:pt>
                <c:pt idx="416">
                  <c:v>425</c:v>
                </c:pt>
                <c:pt idx="417">
                  <c:v>426</c:v>
                </c:pt>
                <c:pt idx="418">
                  <c:v>427</c:v>
                </c:pt>
                <c:pt idx="419">
                  <c:v>429</c:v>
                </c:pt>
                <c:pt idx="420">
                  <c:v>430</c:v>
                </c:pt>
                <c:pt idx="421">
                  <c:v>431</c:v>
                </c:pt>
                <c:pt idx="422">
                  <c:v>433</c:v>
                </c:pt>
                <c:pt idx="423">
                  <c:v>434</c:v>
                </c:pt>
                <c:pt idx="424">
                  <c:v>435</c:v>
                </c:pt>
                <c:pt idx="425">
                  <c:v>437</c:v>
                </c:pt>
                <c:pt idx="426">
                  <c:v>438</c:v>
                </c:pt>
                <c:pt idx="427">
                  <c:v>439</c:v>
                </c:pt>
                <c:pt idx="428">
                  <c:v>440</c:v>
                </c:pt>
                <c:pt idx="429">
                  <c:v>442</c:v>
                </c:pt>
                <c:pt idx="430">
                  <c:v>443</c:v>
                </c:pt>
                <c:pt idx="431">
                  <c:v>444</c:v>
                </c:pt>
                <c:pt idx="432">
                  <c:v>445</c:v>
                </c:pt>
                <c:pt idx="433">
                  <c:v>446</c:v>
                </c:pt>
                <c:pt idx="434">
                  <c:v>447</c:v>
                </c:pt>
                <c:pt idx="435">
                  <c:v>450</c:v>
                </c:pt>
                <c:pt idx="436">
                  <c:v>452</c:v>
                </c:pt>
                <c:pt idx="437">
                  <c:v>453</c:v>
                </c:pt>
                <c:pt idx="438">
                  <c:v>454</c:v>
                </c:pt>
                <c:pt idx="439">
                  <c:v>455</c:v>
                </c:pt>
                <c:pt idx="440">
                  <c:v>457</c:v>
                </c:pt>
                <c:pt idx="441">
                  <c:v>458</c:v>
                </c:pt>
                <c:pt idx="442">
                  <c:v>459</c:v>
                </c:pt>
                <c:pt idx="443">
                  <c:v>461</c:v>
                </c:pt>
                <c:pt idx="444">
                  <c:v>463</c:v>
                </c:pt>
                <c:pt idx="445">
                  <c:v>464</c:v>
                </c:pt>
                <c:pt idx="446">
                  <c:v>465</c:v>
                </c:pt>
                <c:pt idx="447">
                  <c:v>466</c:v>
                </c:pt>
                <c:pt idx="448">
                  <c:v>467</c:v>
                </c:pt>
                <c:pt idx="449">
                  <c:v>468</c:v>
                </c:pt>
                <c:pt idx="450">
                  <c:v>469</c:v>
                </c:pt>
                <c:pt idx="451">
                  <c:v>471</c:v>
                </c:pt>
                <c:pt idx="452">
                  <c:v>472</c:v>
                </c:pt>
                <c:pt idx="453">
                  <c:v>473</c:v>
                </c:pt>
                <c:pt idx="454">
                  <c:v>474</c:v>
                </c:pt>
                <c:pt idx="455">
                  <c:v>475</c:v>
                </c:pt>
                <c:pt idx="456">
                  <c:v>476</c:v>
                </c:pt>
                <c:pt idx="457">
                  <c:v>477</c:v>
                </c:pt>
                <c:pt idx="458">
                  <c:v>479</c:v>
                </c:pt>
                <c:pt idx="459">
                  <c:v>480</c:v>
                </c:pt>
                <c:pt idx="460">
                  <c:v>481</c:v>
                </c:pt>
                <c:pt idx="461">
                  <c:v>482</c:v>
                </c:pt>
                <c:pt idx="462">
                  <c:v>483</c:v>
                </c:pt>
                <c:pt idx="463">
                  <c:v>484</c:v>
                </c:pt>
                <c:pt idx="464">
                  <c:v>485</c:v>
                </c:pt>
                <c:pt idx="465">
                  <c:v>486</c:v>
                </c:pt>
                <c:pt idx="466">
                  <c:v>487</c:v>
                </c:pt>
                <c:pt idx="467">
                  <c:v>488</c:v>
                </c:pt>
                <c:pt idx="468">
                  <c:v>489</c:v>
                </c:pt>
                <c:pt idx="469">
                  <c:v>490</c:v>
                </c:pt>
                <c:pt idx="470">
                  <c:v>491</c:v>
                </c:pt>
                <c:pt idx="471">
                  <c:v>493</c:v>
                </c:pt>
                <c:pt idx="472">
                  <c:v>494</c:v>
                </c:pt>
                <c:pt idx="473">
                  <c:v>496</c:v>
                </c:pt>
                <c:pt idx="474">
                  <c:v>497</c:v>
                </c:pt>
                <c:pt idx="475">
                  <c:v>498</c:v>
                </c:pt>
                <c:pt idx="476">
                  <c:v>499</c:v>
                </c:pt>
                <c:pt idx="477">
                  <c:v>500</c:v>
                </c:pt>
                <c:pt idx="478">
                  <c:v>501</c:v>
                </c:pt>
                <c:pt idx="479">
                  <c:v>502</c:v>
                </c:pt>
                <c:pt idx="480">
                  <c:v>503</c:v>
                </c:pt>
                <c:pt idx="481">
                  <c:v>504</c:v>
                </c:pt>
                <c:pt idx="482">
                  <c:v>505</c:v>
                </c:pt>
                <c:pt idx="483">
                  <c:v>507</c:v>
                </c:pt>
                <c:pt idx="484">
                  <c:v>508</c:v>
                </c:pt>
                <c:pt idx="485">
                  <c:v>510</c:v>
                </c:pt>
                <c:pt idx="486">
                  <c:v>512</c:v>
                </c:pt>
                <c:pt idx="487">
                  <c:v>513</c:v>
                </c:pt>
                <c:pt idx="488">
                  <c:v>514</c:v>
                </c:pt>
                <c:pt idx="489">
                  <c:v>515</c:v>
                </c:pt>
                <c:pt idx="490">
                  <c:v>517</c:v>
                </c:pt>
                <c:pt idx="491">
                  <c:v>518</c:v>
                </c:pt>
                <c:pt idx="492">
                  <c:v>519</c:v>
                </c:pt>
                <c:pt idx="493">
                  <c:v>520</c:v>
                </c:pt>
                <c:pt idx="494">
                  <c:v>521</c:v>
                </c:pt>
                <c:pt idx="495">
                  <c:v>524</c:v>
                </c:pt>
                <c:pt idx="496">
                  <c:v>525</c:v>
                </c:pt>
                <c:pt idx="497">
                  <c:v>527</c:v>
                </c:pt>
                <c:pt idx="498">
                  <c:v>528</c:v>
                </c:pt>
                <c:pt idx="499">
                  <c:v>529</c:v>
                </c:pt>
                <c:pt idx="500">
                  <c:v>530</c:v>
                </c:pt>
                <c:pt idx="501">
                  <c:v>531</c:v>
                </c:pt>
                <c:pt idx="502">
                  <c:v>532</c:v>
                </c:pt>
                <c:pt idx="503">
                  <c:v>533</c:v>
                </c:pt>
                <c:pt idx="504">
                  <c:v>534</c:v>
                </c:pt>
                <c:pt idx="505">
                  <c:v>535</c:v>
                </c:pt>
                <c:pt idx="506">
                  <c:v>536</c:v>
                </c:pt>
                <c:pt idx="507">
                  <c:v>537</c:v>
                </c:pt>
                <c:pt idx="508">
                  <c:v>538</c:v>
                </c:pt>
                <c:pt idx="509">
                  <c:v>539</c:v>
                </c:pt>
                <c:pt idx="510">
                  <c:v>540</c:v>
                </c:pt>
                <c:pt idx="511">
                  <c:v>543</c:v>
                </c:pt>
                <c:pt idx="512">
                  <c:v>544</c:v>
                </c:pt>
                <c:pt idx="513">
                  <c:v>545</c:v>
                </c:pt>
                <c:pt idx="514">
                  <c:v>546</c:v>
                </c:pt>
                <c:pt idx="515">
                  <c:v>547</c:v>
                </c:pt>
                <c:pt idx="516">
                  <c:v>548</c:v>
                </c:pt>
                <c:pt idx="517">
                  <c:v>549</c:v>
                </c:pt>
                <c:pt idx="518">
                  <c:v>551</c:v>
                </c:pt>
                <c:pt idx="519">
                  <c:v>553</c:v>
                </c:pt>
                <c:pt idx="520">
                  <c:v>555</c:v>
                </c:pt>
                <c:pt idx="521">
                  <c:v>557</c:v>
                </c:pt>
                <c:pt idx="522">
                  <c:v>558</c:v>
                </c:pt>
                <c:pt idx="523">
                  <c:v>559</c:v>
                </c:pt>
                <c:pt idx="524">
                  <c:v>561</c:v>
                </c:pt>
                <c:pt idx="525">
                  <c:v>562</c:v>
                </c:pt>
                <c:pt idx="526">
                  <c:v>564</c:v>
                </c:pt>
                <c:pt idx="527">
                  <c:v>566</c:v>
                </c:pt>
                <c:pt idx="528">
                  <c:v>567</c:v>
                </c:pt>
                <c:pt idx="529">
                  <c:v>569</c:v>
                </c:pt>
                <c:pt idx="530">
                  <c:v>570</c:v>
                </c:pt>
                <c:pt idx="531">
                  <c:v>571</c:v>
                </c:pt>
                <c:pt idx="532">
                  <c:v>573</c:v>
                </c:pt>
                <c:pt idx="533">
                  <c:v>575</c:v>
                </c:pt>
                <c:pt idx="534">
                  <c:v>576</c:v>
                </c:pt>
                <c:pt idx="535">
                  <c:v>577</c:v>
                </c:pt>
                <c:pt idx="536">
                  <c:v>579</c:v>
                </c:pt>
                <c:pt idx="537">
                  <c:v>580</c:v>
                </c:pt>
                <c:pt idx="538">
                  <c:v>582</c:v>
                </c:pt>
                <c:pt idx="539">
                  <c:v>583</c:v>
                </c:pt>
                <c:pt idx="540">
                  <c:v>585</c:v>
                </c:pt>
                <c:pt idx="541">
                  <c:v>586</c:v>
                </c:pt>
                <c:pt idx="542">
                  <c:v>588</c:v>
                </c:pt>
                <c:pt idx="543">
                  <c:v>589</c:v>
                </c:pt>
                <c:pt idx="544">
                  <c:v>592</c:v>
                </c:pt>
                <c:pt idx="545">
                  <c:v>595</c:v>
                </c:pt>
                <c:pt idx="546">
                  <c:v>598</c:v>
                </c:pt>
                <c:pt idx="547">
                  <c:v>600</c:v>
                </c:pt>
                <c:pt idx="548">
                  <c:v>602</c:v>
                </c:pt>
                <c:pt idx="549">
                  <c:v>604</c:v>
                </c:pt>
                <c:pt idx="550">
                  <c:v>606</c:v>
                </c:pt>
                <c:pt idx="551">
                  <c:v>607</c:v>
                </c:pt>
                <c:pt idx="552">
                  <c:v>613</c:v>
                </c:pt>
                <c:pt idx="553">
                  <c:v>614</c:v>
                </c:pt>
                <c:pt idx="554">
                  <c:v>616</c:v>
                </c:pt>
                <c:pt idx="555">
                  <c:v>618</c:v>
                </c:pt>
                <c:pt idx="556">
                  <c:v>619</c:v>
                </c:pt>
                <c:pt idx="557">
                  <c:v>620</c:v>
                </c:pt>
                <c:pt idx="558">
                  <c:v>621</c:v>
                </c:pt>
                <c:pt idx="559">
                  <c:v>622</c:v>
                </c:pt>
                <c:pt idx="560">
                  <c:v>623</c:v>
                </c:pt>
                <c:pt idx="561">
                  <c:v>629</c:v>
                </c:pt>
                <c:pt idx="562">
                  <c:v>637</c:v>
                </c:pt>
                <c:pt idx="563">
                  <c:v>638</c:v>
                </c:pt>
                <c:pt idx="564">
                  <c:v>639</c:v>
                </c:pt>
                <c:pt idx="565">
                  <c:v>640</c:v>
                </c:pt>
                <c:pt idx="566">
                  <c:v>642</c:v>
                </c:pt>
                <c:pt idx="567">
                  <c:v>643</c:v>
                </c:pt>
                <c:pt idx="568">
                  <c:v>644</c:v>
                </c:pt>
                <c:pt idx="569">
                  <c:v>646</c:v>
                </c:pt>
                <c:pt idx="570">
                  <c:v>647</c:v>
                </c:pt>
                <c:pt idx="571">
                  <c:v>648</c:v>
                </c:pt>
                <c:pt idx="572">
                  <c:v>651</c:v>
                </c:pt>
                <c:pt idx="573">
                  <c:v>652</c:v>
                </c:pt>
                <c:pt idx="574">
                  <c:v>653</c:v>
                </c:pt>
                <c:pt idx="575">
                  <c:v>654</c:v>
                </c:pt>
                <c:pt idx="576">
                  <c:v>655</c:v>
                </c:pt>
                <c:pt idx="577">
                  <c:v>659</c:v>
                </c:pt>
                <c:pt idx="578">
                  <c:v>662</c:v>
                </c:pt>
                <c:pt idx="579">
                  <c:v>663</c:v>
                </c:pt>
                <c:pt idx="580">
                  <c:v>667</c:v>
                </c:pt>
                <c:pt idx="581">
                  <c:v>669</c:v>
                </c:pt>
                <c:pt idx="582">
                  <c:v>670</c:v>
                </c:pt>
                <c:pt idx="583">
                  <c:v>674</c:v>
                </c:pt>
                <c:pt idx="584">
                  <c:v>676</c:v>
                </c:pt>
                <c:pt idx="585">
                  <c:v>682</c:v>
                </c:pt>
                <c:pt idx="586">
                  <c:v>683</c:v>
                </c:pt>
                <c:pt idx="587">
                  <c:v>684</c:v>
                </c:pt>
                <c:pt idx="588">
                  <c:v>685</c:v>
                </c:pt>
                <c:pt idx="589">
                  <c:v>687</c:v>
                </c:pt>
                <c:pt idx="590">
                  <c:v>688</c:v>
                </c:pt>
                <c:pt idx="591">
                  <c:v>691</c:v>
                </c:pt>
                <c:pt idx="592">
                  <c:v>695</c:v>
                </c:pt>
                <c:pt idx="593">
                  <c:v>697</c:v>
                </c:pt>
                <c:pt idx="594">
                  <c:v>698</c:v>
                </c:pt>
                <c:pt idx="595">
                  <c:v>701</c:v>
                </c:pt>
                <c:pt idx="596">
                  <c:v>702</c:v>
                </c:pt>
                <c:pt idx="597">
                  <c:v>705</c:v>
                </c:pt>
                <c:pt idx="598">
                  <c:v>707</c:v>
                </c:pt>
                <c:pt idx="599">
                  <c:v>708</c:v>
                </c:pt>
                <c:pt idx="600">
                  <c:v>709</c:v>
                </c:pt>
                <c:pt idx="601">
                  <c:v>710</c:v>
                </c:pt>
                <c:pt idx="602">
                  <c:v>711</c:v>
                </c:pt>
                <c:pt idx="603">
                  <c:v>712</c:v>
                </c:pt>
                <c:pt idx="604">
                  <c:v>713</c:v>
                </c:pt>
                <c:pt idx="605">
                  <c:v>715</c:v>
                </c:pt>
                <c:pt idx="606">
                  <c:v>717</c:v>
                </c:pt>
                <c:pt idx="607">
                  <c:v>720</c:v>
                </c:pt>
                <c:pt idx="608">
                  <c:v>725</c:v>
                </c:pt>
                <c:pt idx="609">
                  <c:v>728</c:v>
                </c:pt>
                <c:pt idx="610">
                  <c:v>736</c:v>
                </c:pt>
                <c:pt idx="611">
                  <c:v>737</c:v>
                </c:pt>
                <c:pt idx="612">
                  <c:v>741</c:v>
                </c:pt>
                <c:pt idx="613">
                  <c:v>742</c:v>
                </c:pt>
                <c:pt idx="614">
                  <c:v>743</c:v>
                </c:pt>
                <c:pt idx="615">
                  <c:v>746</c:v>
                </c:pt>
                <c:pt idx="616">
                  <c:v>747</c:v>
                </c:pt>
                <c:pt idx="617">
                  <c:v>752</c:v>
                </c:pt>
                <c:pt idx="618">
                  <c:v>753</c:v>
                </c:pt>
                <c:pt idx="619">
                  <c:v>760</c:v>
                </c:pt>
                <c:pt idx="620">
                  <c:v>765</c:v>
                </c:pt>
                <c:pt idx="621">
                  <c:v>766</c:v>
                </c:pt>
                <c:pt idx="622">
                  <c:v>769</c:v>
                </c:pt>
                <c:pt idx="623">
                  <c:v>770</c:v>
                </c:pt>
                <c:pt idx="624">
                  <c:v>771</c:v>
                </c:pt>
                <c:pt idx="625">
                  <c:v>774</c:v>
                </c:pt>
                <c:pt idx="626">
                  <c:v>776</c:v>
                </c:pt>
                <c:pt idx="627">
                  <c:v>788</c:v>
                </c:pt>
                <c:pt idx="628">
                  <c:v>790</c:v>
                </c:pt>
                <c:pt idx="629">
                  <c:v>792</c:v>
                </c:pt>
                <c:pt idx="630">
                  <c:v>795</c:v>
                </c:pt>
                <c:pt idx="631">
                  <c:v>797</c:v>
                </c:pt>
                <c:pt idx="632">
                  <c:v>798</c:v>
                </c:pt>
                <c:pt idx="633">
                  <c:v>806</c:v>
                </c:pt>
                <c:pt idx="634">
                  <c:v>810</c:v>
                </c:pt>
                <c:pt idx="635">
                  <c:v>812</c:v>
                </c:pt>
                <c:pt idx="636">
                  <c:v>813</c:v>
                </c:pt>
                <c:pt idx="637">
                  <c:v>815</c:v>
                </c:pt>
                <c:pt idx="638">
                  <c:v>818</c:v>
                </c:pt>
                <c:pt idx="639">
                  <c:v>823</c:v>
                </c:pt>
                <c:pt idx="640">
                  <c:v>826</c:v>
                </c:pt>
                <c:pt idx="641">
                  <c:v>828</c:v>
                </c:pt>
                <c:pt idx="642">
                  <c:v>841</c:v>
                </c:pt>
                <c:pt idx="643">
                  <c:v>843</c:v>
                </c:pt>
                <c:pt idx="644">
                  <c:v>845</c:v>
                </c:pt>
                <c:pt idx="645">
                  <c:v>849</c:v>
                </c:pt>
                <c:pt idx="646">
                  <c:v>851</c:v>
                </c:pt>
                <c:pt idx="647">
                  <c:v>854</c:v>
                </c:pt>
                <c:pt idx="648">
                  <c:v>858</c:v>
                </c:pt>
                <c:pt idx="649">
                  <c:v>864</c:v>
                </c:pt>
                <c:pt idx="650">
                  <c:v>869</c:v>
                </c:pt>
                <c:pt idx="651">
                  <c:v>871</c:v>
                </c:pt>
                <c:pt idx="652">
                  <c:v>882</c:v>
                </c:pt>
                <c:pt idx="653">
                  <c:v>890</c:v>
                </c:pt>
                <c:pt idx="654">
                  <c:v>896</c:v>
                </c:pt>
                <c:pt idx="655">
                  <c:v>900</c:v>
                </c:pt>
                <c:pt idx="656">
                  <c:v>902</c:v>
                </c:pt>
                <c:pt idx="657">
                  <c:v>903</c:v>
                </c:pt>
                <c:pt idx="658">
                  <c:v>905</c:v>
                </c:pt>
                <c:pt idx="659">
                  <c:v>909</c:v>
                </c:pt>
                <c:pt idx="660">
                  <c:v>917</c:v>
                </c:pt>
                <c:pt idx="661">
                  <c:v>921</c:v>
                </c:pt>
                <c:pt idx="662">
                  <c:v>932</c:v>
                </c:pt>
                <c:pt idx="663">
                  <c:v>933</c:v>
                </c:pt>
                <c:pt idx="664">
                  <c:v>939</c:v>
                </c:pt>
                <c:pt idx="665">
                  <c:v>960</c:v>
                </c:pt>
                <c:pt idx="666">
                  <c:v>973</c:v>
                </c:pt>
                <c:pt idx="667">
                  <c:v>975</c:v>
                </c:pt>
                <c:pt idx="668">
                  <c:v>977</c:v>
                </c:pt>
                <c:pt idx="669">
                  <c:v>983</c:v>
                </c:pt>
                <c:pt idx="670">
                  <c:v>984</c:v>
                </c:pt>
                <c:pt idx="671">
                  <c:v>1002</c:v>
                </c:pt>
                <c:pt idx="672">
                  <c:v>1003</c:v>
                </c:pt>
                <c:pt idx="673">
                  <c:v>1032</c:v>
                </c:pt>
                <c:pt idx="674">
                  <c:v>1034</c:v>
                </c:pt>
                <c:pt idx="675">
                  <c:v>1040</c:v>
                </c:pt>
                <c:pt idx="676">
                  <c:v>1059</c:v>
                </c:pt>
                <c:pt idx="677">
                  <c:v>1060</c:v>
                </c:pt>
                <c:pt idx="678">
                  <c:v>1064</c:v>
                </c:pt>
                <c:pt idx="679">
                  <c:v>1068</c:v>
                </c:pt>
                <c:pt idx="680">
                  <c:v>1071</c:v>
                </c:pt>
                <c:pt idx="681">
                  <c:v>1115</c:v>
                </c:pt>
                <c:pt idx="682">
                  <c:v>1119</c:v>
                </c:pt>
                <c:pt idx="683">
                  <c:v>1120</c:v>
                </c:pt>
                <c:pt idx="684">
                  <c:v>1156</c:v>
                </c:pt>
                <c:pt idx="685">
                  <c:v>1157</c:v>
                </c:pt>
                <c:pt idx="686">
                  <c:v>1158</c:v>
                </c:pt>
                <c:pt idx="687">
                  <c:v>1182</c:v>
                </c:pt>
                <c:pt idx="688">
                  <c:v>1189</c:v>
                </c:pt>
                <c:pt idx="689">
                  <c:v>1211</c:v>
                </c:pt>
                <c:pt idx="690">
                  <c:v>1247</c:v>
                </c:pt>
                <c:pt idx="691">
                  <c:v>1250</c:v>
                </c:pt>
                <c:pt idx="692">
                  <c:v>1265</c:v>
                </c:pt>
                <c:pt idx="693">
                  <c:v>1270</c:v>
                </c:pt>
                <c:pt idx="694">
                  <c:v>1280</c:v>
                </c:pt>
                <c:pt idx="695">
                  <c:v>1314</c:v>
                </c:pt>
                <c:pt idx="696">
                  <c:v>1349</c:v>
                </c:pt>
                <c:pt idx="697">
                  <c:v>1420</c:v>
                </c:pt>
                <c:pt idx="698">
                  <c:v>1548</c:v>
                </c:pt>
                <c:pt idx="699">
                  <c:v>1560</c:v>
                </c:pt>
                <c:pt idx="700">
                  <c:v>1652</c:v>
                </c:pt>
                <c:pt idx="701">
                  <c:v>1708</c:v>
                </c:pt>
                <c:pt idx="702">
                  <c:v>1709</c:v>
                </c:pt>
                <c:pt idx="703">
                  <c:v>1766</c:v>
                </c:pt>
                <c:pt idx="704">
                  <c:v>2230</c:v>
                </c:pt>
                <c:pt idx="705">
                  <c:v>2310</c:v>
                </c:pt>
                <c:pt idx="706">
                  <c:v>2637</c:v>
                </c:pt>
                <c:pt idx="707">
                  <c:v>3048</c:v>
                </c:pt>
              </c:numCache>
            </c:numRef>
          </c:xVal>
          <c:yVal>
            <c:numRef>
              <c:f>Sheet2!$B$3:$B$710</c:f>
              <c:numCache>
                <c:formatCode>General</c:formatCode>
                <c:ptCount val="708"/>
                <c:pt idx="0">
                  <c:v>1978240</c:v>
                </c:pt>
                <c:pt idx="1">
                  <c:v>367681</c:v>
                </c:pt>
                <c:pt idx="2">
                  <c:v>119344</c:v>
                </c:pt>
                <c:pt idx="3">
                  <c:v>55167</c:v>
                </c:pt>
                <c:pt idx="4">
                  <c:v>32124</c:v>
                </c:pt>
                <c:pt idx="5">
                  <c:v>21350</c:v>
                </c:pt>
                <c:pt idx="6">
                  <c:v>14639</c:v>
                </c:pt>
                <c:pt idx="7">
                  <c:v>11249</c:v>
                </c:pt>
                <c:pt idx="8">
                  <c:v>8685</c:v>
                </c:pt>
                <c:pt idx="9">
                  <c:v>6860</c:v>
                </c:pt>
                <c:pt idx="10">
                  <c:v>5570</c:v>
                </c:pt>
                <c:pt idx="11">
                  <c:v>4605</c:v>
                </c:pt>
                <c:pt idx="12">
                  <c:v>3899</c:v>
                </c:pt>
                <c:pt idx="13">
                  <c:v>3466</c:v>
                </c:pt>
                <c:pt idx="14">
                  <c:v>2796</c:v>
                </c:pt>
                <c:pt idx="15">
                  <c:v>2574</c:v>
                </c:pt>
                <c:pt idx="16">
                  <c:v>2161</c:v>
                </c:pt>
                <c:pt idx="17">
                  <c:v>1950</c:v>
                </c:pt>
                <c:pt idx="18">
                  <c:v>1726</c:v>
                </c:pt>
                <c:pt idx="19">
                  <c:v>1547</c:v>
                </c:pt>
                <c:pt idx="20">
                  <c:v>1421</c:v>
                </c:pt>
                <c:pt idx="21">
                  <c:v>1309</c:v>
                </c:pt>
                <c:pt idx="22">
                  <c:v>1124</c:v>
                </c:pt>
                <c:pt idx="23">
                  <c:v>1130</c:v>
                </c:pt>
                <c:pt idx="24">
                  <c:v>960</c:v>
                </c:pt>
                <c:pt idx="25">
                  <c:v>879</c:v>
                </c:pt>
                <c:pt idx="26">
                  <c:v>750</c:v>
                </c:pt>
                <c:pt idx="27">
                  <c:v>804</c:v>
                </c:pt>
                <c:pt idx="28">
                  <c:v>686</c:v>
                </c:pt>
                <c:pt idx="29">
                  <c:v>685</c:v>
                </c:pt>
                <c:pt idx="30">
                  <c:v>599</c:v>
                </c:pt>
                <c:pt idx="31">
                  <c:v>563</c:v>
                </c:pt>
                <c:pt idx="32">
                  <c:v>566</c:v>
                </c:pt>
                <c:pt idx="33">
                  <c:v>493</c:v>
                </c:pt>
                <c:pt idx="34">
                  <c:v>471</c:v>
                </c:pt>
                <c:pt idx="35">
                  <c:v>444</c:v>
                </c:pt>
                <c:pt idx="36">
                  <c:v>405</c:v>
                </c:pt>
                <c:pt idx="37">
                  <c:v>432</c:v>
                </c:pt>
                <c:pt idx="38">
                  <c:v>388</c:v>
                </c:pt>
                <c:pt idx="39">
                  <c:v>366</c:v>
                </c:pt>
                <c:pt idx="40">
                  <c:v>356</c:v>
                </c:pt>
                <c:pt idx="41">
                  <c:v>335</c:v>
                </c:pt>
                <c:pt idx="42">
                  <c:v>312</c:v>
                </c:pt>
                <c:pt idx="43">
                  <c:v>268</c:v>
                </c:pt>
                <c:pt idx="44">
                  <c:v>301</c:v>
                </c:pt>
                <c:pt idx="45">
                  <c:v>301</c:v>
                </c:pt>
                <c:pt idx="46">
                  <c:v>250</c:v>
                </c:pt>
                <c:pt idx="47">
                  <c:v>217</c:v>
                </c:pt>
                <c:pt idx="48">
                  <c:v>209</c:v>
                </c:pt>
                <c:pt idx="49">
                  <c:v>227</c:v>
                </c:pt>
                <c:pt idx="50">
                  <c:v>200</c:v>
                </c:pt>
                <c:pt idx="51">
                  <c:v>227</c:v>
                </c:pt>
                <c:pt idx="52">
                  <c:v>201</c:v>
                </c:pt>
                <c:pt idx="53">
                  <c:v>193</c:v>
                </c:pt>
                <c:pt idx="54">
                  <c:v>203</c:v>
                </c:pt>
                <c:pt idx="55">
                  <c:v>179</c:v>
                </c:pt>
                <c:pt idx="56">
                  <c:v>144</c:v>
                </c:pt>
                <c:pt idx="57">
                  <c:v>172</c:v>
                </c:pt>
                <c:pt idx="58">
                  <c:v>162</c:v>
                </c:pt>
                <c:pt idx="59">
                  <c:v>167</c:v>
                </c:pt>
                <c:pt idx="60">
                  <c:v>151</c:v>
                </c:pt>
                <c:pt idx="61">
                  <c:v>146</c:v>
                </c:pt>
                <c:pt idx="62">
                  <c:v>124</c:v>
                </c:pt>
                <c:pt idx="63">
                  <c:v>150</c:v>
                </c:pt>
                <c:pt idx="64">
                  <c:v>112</c:v>
                </c:pt>
                <c:pt idx="65">
                  <c:v>116</c:v>
                </c:pt>
                <c:pt idx="66">
                  <c:v>125</c:v>
                </c:pt>
                <c:pt idx="67">
                  <c:v>125</c:v>
                </c:pt>
                <c:pt idx="68">
                  <c:v>100</c:v>
                </c:pt>
                <c:pt idx="69">
                  <c:v>123</c:v>
                </c:pt>
                <c:pt idx="70">
                  <c:v>95</c:v>
                </c:pt>
                <c:pt idx="71">
                  <c:v>102</c:v>
                </c:pt>
                <c:pt idx="72">
                  <c:v>121</c:v>
                </c:pt>
                <c:pt idx="73">
                  <c:v>78</c:v>
                </c:pt>
                <c:pt idx="74">
                  <c:v>95</c:v>
                </c:pt>
                <c:pt idx="75">
                  <c:v>90</c:v>
                </c:pt>
                <c:pt idx="76">
                  <c:v>92</c:v>
                </c:pt>
                <c:pt idx="77">
                  <c:v>100</c:v>
                </c:pt>
                <c:pt idx="78">
                  <c:v>84</c:v>
                </c:pt>
                <c:pt idx="79">
                  <c:v>86</c:v>
                </c:pt>
                <c:pt idx="80">
                  <c:v>83</c:v>
                </c:pt>
                <c:pt idx="81">
                  <c:v>85</c:v>
                </c:pt>
                <c:pt idx="82">
                  <c:v>79</c:v>
                </c:pt>
                <c:pt idx="83">
                  <c:v>64</c:v>
                </c:pt>
                <c:pt idx="84">
                  <c:v>66</c:v>
                </c:pt>
                <c:pt idx="85">
                  <c:v>85</c:v>
                </c:pt>
                <c:pt idx="86">
                  <c:v>74</c:v>
                </c:pt>
                <c:pt idx="87">
                  <c:v>66</c:v>
                </c:pt>
                <c:pt idx="88">
                  <c:v>61</c:v>
                </c:pt>
                <c:pt idx="89">
                  <c:v>67</c:v>
                </c:pt>
                <c:pt idx="90">
                  <c:v>63</c:v>
                </c:pt>
                <c:pt idx="91">
                  <c:v>71</c:v>
                </c:pt>
                <c:pt idx="92">
                  <c:v>61</c:v>
                </c:pt>
                <c:pt idx="93">
                  <c:v>58</c:v>
                </c:pt>
                <c:pt idx="94">
                  <c:v>58</c:v>
                </c:pt>
                <c:pt idx="95">
                  <c:v>58</c:v>
                </c:pt>
                <c:pt idx="96">
                  <c:v>72</c:v>
                </c:pt>
                <c:pt idx="97">
                  <c:v>63</c:v>
                </c:pt>
                <c:pt idx="98">
                  <c:v>45</c:v>
                </c:pt>
                <c:pt idx="99">
                  <c:v>57</c:v>
                </c:pt>
                <c:pt idx="100">
                  <c:v>61</c:v>
                </c:pt>
                <c:pt idx="101">
                  <c:v>54</c:v>
                </c:pt>
                <c:pt idx="102">
                  <c:v>41</c:v>
                </c:pt>
                <c:pt idx="103">
                  <c:v>45</c:v>
                </c:pt>
                <c:pt idx="104">
                  <c:v>50</c:v>
                </c:pt>
                <c:pt idx="105">
                  <c:v>42</c:v>
                </c:pt>
                <c:pt idx="106">
                  <c:v>37</c:v>
                </c:pt>
                <c:pt idx="107">
                  <c:v>43</c:v>
                </c:pt>
                <c:pt idx="108">
                  <c:v>39</c:v>
                </c:pt>
                <c:pt idx="109">
                  <c:v>36</c:v>
                </c:pt>
                <c:pt idx="110">
                  <c:v>41</c:v>
                </c:pt>
                <c:pt idx="111">
                  <c:v>43</c:v>
                </c:pt>
                <c:pt idx="112">
                  <c:v>42</c:v>
                </c:pt>
                <c:pt idx="113">
                  <c:v>45</c:v>
                </c:pt>
                <c:pt idx="114">
                  <c:v>41</c:v>
                </c:pt>
                <c:pt idx="115">
                  <c:v>40</c:v>
                </c:pt>
                <c:pt idx="116">
                  <c:v>43</c:v>
                </c:pt>
                <c:pt idx="117">
                  <c:v>29</c:v>
                </c:pt>
                <c:pt idx="118">
                  <c:v>37</c:v>
                </c:pt>
                <c:pt idx="119">
                  <c:v>47</c:v>
                </c:pt>
                <c:pt idx="120">
                  <c:v>37</c:v>
                </c:pt>
                <c:pt idx="121">
                  <c:v>45</c:v>
                </c:pt>
                <c:pt idx="122">
                  <c:v>40</c:v>
                </c:pt>
                <c:pt idx="123">
                  <c:v>35</c:v>
                </c:pt>
                <c:pt idx="124">
                  <c:v>38</c:v>
                </c:pt>
                <c:pt idx="125">
                  <c:v>28</c:v>
                </c:pt>
                <c:pt idx="126">
                  <c:v>32</c:v>
                </c:pt>
                <c:pt idx="127">
                  <c:v>26</c:v>
                </c:pt>
                <c:pt idx="128">
                  <c:v>25</c:v>
                </c:pt>
                <c:pt idx="129">
                  <c:v>40</c:v>
                </c:pt>
                <c:pt idx="130">
                  <c:v>30</c:v>
                </c:pt>
                <c:pt idx="131">
                  <c:v>26</c:v>
                </c:pt>
                <c:pt idx="132">
                  <c:v>28</c:v>
                </c:pt>
                <c:pt idx="133">
                  <c:v>38</c:v>
                </c:pt>
                <c:pt idx="134">
                  <c:v>40</c:v>
                </c:pt>
                <c:pt idx="135">
                  <c:v>29</c:v>
                </c:pt>
                <c:pt idx="136">
                  <c:v>46</c:v>
                </c:pt>
                <c:pt idx="137">
                  <c:v>22</c:v>
                </c:pt>
                <c:pt idx="138">
                  <c:v>24</c:v>
                </c:pt>
                <c:pt idx="139">
                  <c:v>26</c:v>
                </c:pt>
                <c:pt idx="140">
                  <c:v>32</c:v>
                </c:pt>
                <c:pt idx="141">
                  <c:v>38</c:v>
                </c:pt>
                <c:pt idx="142">
                  <c:v>26</c:v>
                </c:pt>
                <c:pt idx="143">
                  <c:v>25</c:v>
                </c:pt>
                <c:pt idx="144">
                  <c:v>24</c:v>
                </c:pt>
                <c:pt idx="145">
                  <c:v>28</c:v>
                </c:pt>
                <c:pt idx="146">
                  <c:v>27</c:v>
                </c:pt>
                <c:pt idx="147">
                  <c:v>34</c:v>
                </c:pt>
                <c:pt idx="148">
                  <c:v>24</c:v>
                </c:pt>
                <c:pt idx="149">
                  <c:v>28</c:v>
                </c:pt>
                <c:pt idx="150">
                  <c:v>29</c:v>
                </c:pt>
                <c:pt idx="151">
                  <c:v>19</c:v>
                </c:pt>
                <c:pt idx="152">
                  <c:v>11</c:v>
                </c:pt>
                <c:pt idx="153">
                  <c:v>23</c:v>
                </c:pt>
                <c:pt idx="154">
                  <c:v>19</c:v>
                </c:pt>
                <c:pt idx="155">
                  <c:v>35</c:v>
                </c:pt>
                <c:pt idx="156">
                  <c:v>28</c:v>
                </c:pt>
                <c:pt idx="157">
                  <c:v>20</c:v>
                </c:pt>
                <c:pt idx="158">
                  <c:v>23</c:v>
                </c:pt>
                <c:pt idx="159">
                  <c:v>24</c:v>
                </c:pt>
                <c:pt idx="160">
                  <c:v>22</c:v>
                </c:pt>
                <c:pt idx="161">
                  <c:v>24</c:v>
                </c:pt>
                <c:pt idx="162">
                  <c:v>20</c:v>
                </c:pt>
                <c:pt idx="163">
                  <c:v>19</c:v>
                </c:pt>
                <c:pt idx="164">
                  <c:v>20</c:v>
                </c:pt>
                <c:pt idx="165">
                  <c:v>24</c:v>
                </c:pt>
                <c:pt idx="166">
                  <c:v>16</c:v>
                </c:pt>
                <c:pt idx="167">
                  <c:v>11</c:v>
                </c:pt>
                <c:pt idx="168">
                  <c:v>27</c:v>
                </c:pt>
                <c:pt idx="169">
                  <c:v>15</c:v>
                </c:pt>
                <c:pt idx="170">
                  <c:v>16</c:v>
                </c:pt>
                <c:pt idx="171">
                  <c:v>16</c:v>
                </c:pt>
                <c:pt idx="172">
                  <c:v>19</c:v>
                </c:pt>
                <c:pt idx="173">
                  <c:v>18</c:v>
                </c:pt>
                <c:pt idx="174">
                  <c:v>17</c:v>
                </c:pt>
                <c:pt idx="175">
                  <c:v>14</c:v>
                </c:pt>
                <c:pt idx="176">
                  <c:v>13</c:v>
                </c:pt>
                <c:pt idx="177">
                  <c:v>9</c:v>
                </c:pt>
                <c:pt idx="178">
                  <c:v>23</c:v>
                </c:pt>
                <c:pt idx="179">
                  <c:v>18</c:v>
                </c:pt>
                <c:pt idx="180">
                  <c:v>16</c:v>
                </c:pt>
                <c:pt idx="181">
                  <c:v>10</c:v>
                </c:pt>
                <c:pt idx="182">
                  <c:v>19</c:v>
                </c:pt>
                <c:pt idx="183">
                  <c:v>19</c:v>
                </c:pt>
                <c:pt idx="184">
                  <c:v>21</c:v>
                </c:pt>
                <c:pt idx="185">
                  <c:v>14</c:v>
                </c:pt>
                <c:pt idx="186">
                  <c:v>13</c:v>
                </c:pt>
                <c:pt idx="187">
                  <c:v>18</c:v>
                </c:pt>
                <c:pt idx="188">
                  <c:v>19</c:v>
                </c:pt>
                <c:pt idx="189">
                  <c:v>13</c:v>
                </c:pt>
                <c:pt idx="190">
                  <c:v>15</c:v>
                </c:pt>
                <c:pt idx="191">
                  <c:v>13</c:v>
                </c:pt>
                <c:pt idx="192">
                  <c:v>9</c:v>
                </c:pt>
                <c:pt idx="193">
                  <c:v>13</c:v>
                </c:pt>
                <c:pt idx="194">
                  <c:v>18</c:v>
                </c:pt>
                <c:pt idx="195">
                  <c:v>18</c:v>
                </c:pt>
                <c:pt idx="196">
                  <c:v>15</c:v>
                </c:pt>
                <c:pt idx="197">
                  <c:v>8</c:v>
                </c:pt>
                <c:pt idx="198">
                  <c:v>7</c:v>
                </c:pt>
                <c:pt idx="199">
                  <c:v>16</c:v>
                </c:pt>
                <c:pt idx="200">
                  <c:v>14</c:v>
                </c:pt>
                <c:pt idx="201">
                  <c:v>8</c:v>
                </c:pt>
                <c:pt idx="202">
                  <c:v>14</c:v>
                </c:pt>
                <c:pt idx="203">
                  <c:v>6</c:v>
                </c:pt>
                <c:pt idx="204">
                  <c:v>11</c:v>
                </c:pt>
                <c:pt idx="205">
                  <c:v>12</c:v>
                </c:pt>
                <c:pt idx="206">
                  <c:v>17</c:v>
                </c:pt>
                <c:pt idx="207">
                  <c:v>11</c:v>
                </c:pt>
                <c:pt idx="208">
                  <c:v>11</c:v>
                </c:pt>
                <c:pt idx="209">
                  <c:v>13</c:v>
                </c:pt>
                <c:pt idx="210">
                  <c:v>8</c:v>
                </c:pt>
                <c:pt idx="211">
                  <c:v>11</c:v>
                </c:pt>
                <c:pt idx="212">
                  <c:v>10</c:v>
                </c:pt>
                <c:pt idx="213">
                  <c:v>10</c:v>
                </c:pt>
                <c:pt idx="214">
                  <c:v>13</c:v>
                </c:pt>
                <c:pt idx="215">
                  <c:v>13</c:v>
                </c:pt>
                <c:pt idx="216">
                  <c:v>17</c:v>
                </c:pt>
                <c:pt idx="217">
                  <c:v>18</c:v>
                </c:pt>
                <c:pt idx="218">
                  <c:v>11</c:v>
                </c:pt>
                <c:pt idx="219">
                  <c:v>9</c:v>
                </c:pt>
                <c:pt idx="220">
                  <c:v>20</c:v>
                </c:pt>
                <c:pt idx="221">
                  <c:v>12</c:v>
                </c:pt>
                <c:pt idx="222">
                  <c:v>13</c:v>
                </c:pt>
                <c:pt idx="223">
                  <c:v>8</c:v>
                </c:pt>
                <c:pt idx="224">
                  <c:v>9</c:v>
                </c:pt>
                <c:pt idx="225">
                  <c:v>10</c:v>
                </c:pt>
                <c:pt idx="226">
                  <c:v>14</c:v>
                </c:pt>
                <c:pt idx="227">
                  <c:v>12</c:v>
                </c:pt>
                <c:pt idx="228">
                  <c:v>11</c:v>
                </c:pt>
                <c:pt idx="229">
                  <c:v>10</c:v>
                </c:pt>
                <c:pt idx="230">
                  <c:v>5</c:v>
                </c:pt>
                <c:pt idx="231">
                  <c:v>9</c:v>
                </c:pt>
                <c:pt idx="232">
                  <c:v>7</c:v>
                </c:pt>
                <c:pt idx="233">
                  <c:v>10</c:v>
                </c:pt>
                <c:pt idx="234">
                  <c:v>10</c:v>
                </c:pt>
                <c:pt idx="235">
                  <c:v>7</c:v>
                </c:pt>
                <c:pt idx="236">
                  <c:v>7</c:v>
                </c:pt>
                <c:pt idx="237">
                  <c:v>10</c:v>
                </c:pt>
                <c:pt idx="238">
                  <c:v>11</c:v>
                </c:pt>
                <c:pt idx="239">
                  <c:v>11</c:v>
                </c:pt>
                <c:pt idx="240">
                  <c:v>9</c:v>
                </c:pt>
                <c:pt idx="241">
                  <c:v>6</c:v>
                </c:pt>
                <c:pt idx="242">
                  <c:v>8</c:v>
                </c:pt>
                <c:pt idx="243">
                  <c:v>8</c:v>
                </c:pt>
                <c:pt idx="244">
                  <c:v>4</c:v>
                </c:pt>
                <c:pt idx="245">
                  <c:v>7</c:v>
                </c:pt>
                <c:pt idx="246">
                  <c:v>7</c:v>
                </c:pt>
                <c:pt idx="247">
                  <c:v>11</c:v>
                </c:pt>
                <c:pt idx="248">
                  <c:v>4</c:v>
                </c:pt>
                <c:pt idx="249">
                  <c:v>8</c:v>
                </c:pt>
                <c:pt idx="250">
                  <c:v>7</c:v>
                </c:pt>
                <c:pt idx="251">
                  <c:v>11</c:v>
                </c:pt>
                <c:pt idx="252">
                  <c:v>9</c:v>
                </c:pt>
                <c:pt idx="253">
                  <c:v>8</c:v>
                </c:pt>
                <c:pt idx="254">
                  <c:v>8</c:v>
                </c:pt>
                <c:pt idx="255">
                  <c:v>7</c:v>
                </c:pt>
                <c:pt idx="256">
                  <c:v>7</c:v>
                </c:pt>
                <c:pt idx="257">
                  <c:v>10</c:v>
                </c:pt>
                <c:pt idx="258">
                  <c:v>9</c:v>
                </c:pt>
                <c:pt idx="259">
                  <c:v>5</c:v>
                </c:pt>
                <c:pt idx="260">
                  <c:v>7</c:v>
                </c:pt>
                <c:pt idx="261">
                  <c:v>9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9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6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5</c:v>
                </c:pt>
                <c:pt idx="277">
                  <c:v>6</c:v>
                </c:pt>
                <c:pt idx="278">
                  <c:v>8</c:v>
                </c:pt>
                <c:pt idx="279">
                  <c:v>4</c:v>
                </c:pt>
                <c:pt idx="280">
                  <c:v>4</c:v>
                </c:pt>
                <c:pt idx="281">
                  <c:v>6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7</c:v>
                </c:pt>
                <c:pt idx="286">
                  <c:v>7</c:v>
                </c:pt>
                <c:pt idx="287">
                  <c:v>5</c:v>
                </c:pt>
                <c:pt idx="288">
                  <c:v>12</c:v>
                </c:pt>
                <c:pt idx="289">
                  <c:v>5</c:v>
                </c:pt>
                <c:pt idx="290">
                  <c:v>7</c:v>
                </c:pt>
                <c:pt idx="291">
                  <c:v>5</c:v>
                </c:pt>
                <c:pt idx="292">
                  <c:v>4</c:v>
                </c:pt>
                <c:pt idx="293">
                  <c:v>7</c:v>
                </c:pt>
                <c:pt idx="294">
                  <c:v>4</c:v>
                </c:pt>
                <c:pt idx="295">
                  <c:v>1</c:v>
                </c:pt>
                <c:pt idx="296">
                  <c:v>8</c:v>
                </c:pt>
                <c:pt idx="297">
                  <c:v>6</c:v>
                </c:pt>
                <c:pt idx="298">
                  <c:v>6</c:v>
                </c:pt>
                <c:pt idx="299">
                  <c:v>12</c:v>
                </c:pt>
                <c:pt idx="300">
                  <c:v>3</c:v>
                </c:pt>
                <c:pt idx="301">
                  <c:v>11</c:v>
                </c:pt>
                <c:pt idx="302">
                  <c:v>7</c:v>
                </c:pt>
                <c:pt idx="303">
                  <c:v>8</c:v>
                </c:pt>
                <c:pt idx="304">
                  <c:v>5</c:v>
                </c:pt>
                <c:pt idx="305">
                  <c:v>5</c:v>
                </c:pt>
                <c:pt idx="306">
                  <c:v>10</c:v>
                </c:pt>
                <c:pt idx="307">
                  <c:v>8</c:v>
                </c:pt>
                <c:pt idx="308">
                  <c:v>2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9</c:v>
                </c:pt>
                <c:pt idx="313">
                  <c:v>5</c:v>
                </c:pt>
                <c:pt idx="314">
                  <c:v>2</c:v>
                </c:pt>
                <c:pt idx="315">
                  <c:v>1</c:v>
                </c:pt>
                <c:pt idx="316">
                  <c:v>5</c:v>
                </c:pt>
                <c:pt idx="317">
                  <c:v>3</c:v>
                </c:pt>
                <c:pt idx="318">
                  <c:v>7</c:v>
                </c:pt>
                <c:pt idx="319">
                  <c:v>3</c:v>
                </c:pt>
                <c:pt idx="320">
                  <c:v>6</c:v>
                </c:pt>
                <c:pt idx="321">
                  <c:v>4</c:v>
                </c:pt>
                <c:pt idx="322">
                  <c:v>5</c:v>
                </c:pt>
                <c:pt idx="323">
                  <c:v>1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6</c:v>
                </c:pt>
                <c:pt idx="331">
                  <c:v>4</c:v>
                </c:pt>
                <c:pt idx="332">
                  <c:v>8</c:v>
                </c:pt>
                <c:pt idx="333">
                  <c:v>3</c:v>
                </c:pt>
                <c:pt idx="334">
                  <c:v>1</c:v>
                </c:pt>
                <c:pt idx="335">
                  <c:v>3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7</c:v>
                </c:pt>
                <c:pt idx="340">
                  <c:v>6</c:v>
                </c:pt>
                <c:pt idx="341">
                  <c:v>3</c:v>
                </c:pt>
                <c:pt idx="342">
                  <c:v>6</c:v>
                </c:pt>
                <c:pt idx="343">
                  <c:v>5</c:v>
                </c:pt>
                <c:pt idx="344">
                  <c:v>7</c:v>
                </c:pt>
                <c:pt idx="345">
                  <c:v>2</c:v>
                </c:pt>
                <c:pt idx="346">
                  <c:v>4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6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1</c:v>
                </c:pt>
                <c:pt idx="379">
                  <c:v>3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4</c:v>
                </c:pt>
                <c:pt idx="401">
                  <c:v>2</c:v>
                </c:pt>
                <c:pt idx="402">
                  <c:v>1</c:v>
                </c:pt>
                <c:pt idx="403">
                  <c:v>4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5</c:v>
                </c:pt>
                <c:pt idx="411">
                  <c:v>2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4</c:v>
                </c:pt>
                <c:pt idx="423">
                  <c:v>4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1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3</c:v>
                </c:pt>
                <c:pt idx="451">
                  <c:v>1</c:v>
                </c:pt>
                <c:pt idx="452">
                  <c:v>4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3</c:v>
                </c:pt>
                <c:pt idx="491">
                  <c:v>1</c:v>
                </c:pt>
                <c:pt idx="492">
                  <c:v>2</c:v>
                </c:pt>
                <c:pt idx="493">
                  <c:v>5</c:v>
                </c:pt>
                <c:pt idx="494">
                  <c:v>3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3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3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2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3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3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Sheet2!$E$1</c:f>
              <c:strCache>
                <c:ptCount val="1"/>
                <c:pt idx="0">
                  <c:v>1000g (no degenerate ctgs)</c:v>
                </c:pt>
              </c:strCache>
            </c:strRef>
          </c:tx>
          <c:spPr>
            <a:ln w="25400"/>
          </c:spPr>
          <c:marker>
            <c:symbol val="none"/>
          </c:marker>
          <c:xVal>
            <c:numRef>
              <c:f>Sheet2!$E$3:$E$600</c:f>
              <c:numCache>
                <c:formatCode>General</c:formatCode>
                <c:ptCount val="59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297</c:v>
                </c:pt>
                <c:pt idx="296">
                  <c:v>298</c:v>
                </c:pt>
                <c:pt idx="297">
                  <c:v>299</c:v>
                </c:pt>
                <c:pt idx="298">
                  <c:v>300</c:v>
                </c:pt>
                <c:pt idx="299">
                  <c:v>301</c:v>
                </c:pt>
                <c:pt idx="300">
                  <c:v>302</c:v>
                </c:pt>
                <c:pt idx="301">
                  <c:v>303</c:v>
                </c:pt>
                <c:pt idx="302">
                  <c:v>304</c:v>
                </c:pt>
                <c:pt idx="303">
                  <c:v>305</c:v>
                </c:pt>
                <c:pt idx="304">
                  <c:v>306</c:v>
                </c:pt>
                <c:pt idx="305">
                  <c:v>307</c:v>
                </c:pt>
                <c:pt idx="306">
                  <c:v>308</c:v>
                </c:pt>
                <c:pt idx="307">
                  <c:v>309</c:v>
                </c:pt>
                <c:pt idx="308">
                  <c:v>310</c:v>
                </c:pt>
                <c:pt idx="309">
                  <c:v>311</c:v>
                </c:pt>
                <c:pt idx="310">
                  <c:v>312</c:v>
                </c:pt>
                <c:pt idx="311">
                  <c:v>313</c:v>
                </c:pt>
                <c:pt idx="312">
                  <c:v>314</c:v>
                </c:pt>
                <c:pt idx="313">
                  <c:v>316</c:v>
                </c:pt>
                <c:pt idx="314">
                  <c:v>317</c:v>
                </c:pt>
                <c:pt idx="315">
                  <c:v>318</c:v>
                </c:pt>
                <c:pt idx="316">
                  <c:v>320</c:v>
                </c:pt>
                <c:pt idx="317">
                  <c:v>321</c:v>
                </c:pt>
                <c:pt idx="318">
                  <c:v>322</c:v>
                </c:pt>
                <c:pt idx="319">
                  <c:v>323</c:v>
                </c:pt>
                <c:pt idx="320">
                  <c:v>324</c:v>
                </c:pt>
                <c:pt idx="321">
                  <c:v>326</c:v>
                </c:pt>
                <c:pt idx="322">
                  <c:v>327</c:v>
                </c:pt>
                <c:pt idx="323">
                  <c:v>328</c:v>
                </c:pt>
                <c:pt idx="324">
                  <c:v>329</c:v>
                </c:pt>
                <c:pt idx="325">
                  <c:v>330</c:v>
                </c:pt>
                <c:pt idx="326">
                  <c:v>331</c:v>
                </c:pt>
                <c:pt idx="327">
                  <c:v>332</c:v>
                </c:pt>
                <c:pt idx="328">
                  <c:v>333</c:v>
                </c:pt>
                <c:pt idx="329">
                  <c:v>334</c:v>
                </c:pt>
                <c:pt idx="330">
                  <c:v>335</c:v>
                </c:pt>
                <c:pt idx="331">
                  <c:v>336</c:v>
                </c:pt>
                <c:pt idx="332">
                  <c:v>337</c:v>
                </c:pt>
                <c:pt idx="333">
                  <c:v>338</c:v>
                </c:pt>
                <c:pt idx="334">
                  <c:v>339</c:v>
                </c:pt>
                <c:pt idx="335">
                  <c:v>340</c:v>
                </c:pt>
                <c:pt idx="336">
                  <c:v>341</c:v>
                </c:pt>
                <c:pt idx="337">
                  <c:v>342</c:v>
                </c:pt>
                <c:pt idx="338">
                  <c:v>343</c:v>
                </c:pt>
                <c:pt idx="339">
                  <c:v>344</c:v>
                </c:pt>
                <c:pt idx="340">
                  <c:v>345</c:v>
                </c:pt>
                <c:pt idx="341">
                  <c:v>346</c:v>
                </c:pt>
                <c:pt idx="342">
                  <c:v>348</c:v>
                </c:pt>
                <c:pt idx="343">
                  <c:v>349</c:v>
                </c:pt>
                <c:pt idx="344">
                  <c:v>351</c:v>
                </c:pt>
                <c:pt idx="345">
                  <c:v>352</c:v>
                </c:pt>
                <c:pt idx="346">
                  <c:v>353</c:v>
                </c:pt>
                <c:pt idx="347">
                  <c:v>354</c:v>
                </c:pt>
                <c:pt idx="348">
                  <c:v>355</c:v>
                </c:pt>
                <c:pt idx="349">
                  <c:v>356</c:v>
                </c:pt>
                <c:pt idx="350">
                  <c:v>357</c:v>
                </c:pt>
                <c:pt idx="351">
                  <c:v>358</c:v>
                </c:pt>
                <c:pt idx="352">
                  <c:v>359</c:v>
                </c:pt>
                <c:pt idx="353">
                  <c:v>361</c:v>
                </c:pt>
                <c:pt idx="354">
                  <c:v>362</c:v>
                </c:pt>
                <c:pt idx="355">
                  <c:v>364</c:v>
                </c:pt>
                <c:pt idx="356">
                  <c:v>366</c:v>
                </c:pt>
                <c:pt idx="357">
                  <c:v>367</c:v>
                </c:pt>
                <c:pt idx="358">
                  <c:v>368</c:v>
                </c:pt>
                <c:pt idx="359">
                  <c:v>370</c:v>
                </c:pt>
                <c:pt idx="360">
                  <c:v>371</c:v>
                </c:pt>
                <c:pt idx="361">
                  <c:v>372</c:v>
                </c:pt>
                <c:pt idx="362">
                  <c:v>374</c:v>
                </c:pt>
                <c:pt idx="363">
                  <c:v>375</c:v>
                </c:pt>
                <c:pt idx="364">
                  <c:v>377</c:v>
                </c:pt>
                <c:pt idx="365">
                  <c:v>378</c:v>
                </c:pt>
                <c:pt idx="366">
                  <c:v>379</c:v>
                </c:pt>
                <c:pt idx="367">
                  <c:v>380</c:v>
                </c:pt>
                <c:pt idx="368">
                  <c:v>382</c:v>
                </c:pt>
                <c:pt idx="369">
                  <c:v>383</c:v>
                </c:pt>
                <c:pt idx="370">
                  <c:v>384</c:v>
                </c:pt>
                <c:pt idx="371">
                  <c:v>385</c:v>
                </c:pt>
                <c:pt idx="372">
                  <c:v>386</c:v>
                </c:pt>
                <c:pt idx="373">
                  <c:v>387</c:v>
                </c:pt>
                <c:pt idx="374">
                  <c:v>388</c:v>
                </c:pt>
                <c:pt idx="375">
                  <c:v>389</c:v>
                </c:pt>
                <c:pt idx="376">
                  <c:v>390</c:v>
                </c:pt>
                <c:pt idx="377">
                  <c:v>391</c:v>
                </c:pt>
                <c:pt idx="378">
                  <c:v>392</c:v>
                </c:pt>
                <c:pt idx="379">
                  <c:v>393</c:v>
                </c:pt>
                <c:pt idx="380">
                  <c:v>394</c:v>
                </c:pt>
                <c:pt idx="381">
                  <c:v>395</c:v>
                </c:pt>
                <c:pt idx="382">
                  <c:v>396</c:v>
                </c:pt>
                <c:pt idx="383">
                  <c:v>398</c:v>
                </c:pt>
                <c:pt idx="384">
                  <c:v>402</c:v>
                </c:pt>
                <c:pt idx="385">
                  <c:v>403</c:v>
                </c:pt>
                <c:pt idx="386">
                  <c:v>405</c:v>
                </c:pt>
                <c:pt idx="387">
                  <c:v>407</c:v>
                </c:pt>
                <c:pt idx="388">
                  <c:v>408</c:v>
                </c:pt>
                <c:pt idx="389">
                  <c:v>409</c:v>
                </c:pt>
                <c:pt idx="390">
                  <c:v>410</c:v>
                </c:pt>
                <c:pt idx="391">
                  <c:v>411</c:v>
                </c:pt>
                <c:pt idx="392">
                  <c:v>412</c:v>
                </c:pt>
                <c:pt idx="393">
                  <c:v>413</c:v>
                </c:pt>
                <c:pt idx="394">
                  <c:v>414</c:v>
                </c:pt>
                <c:pt idx="395">
                  <c:v>415</c:v>
                </c:pt>
                <c:pt idx="396">
                  <c:v>416</c:v>
                </c:pt>
                <c:pt idx="397">
                  <c:v>417</c:v>
                </c:pt>
                <c:pt idx="398">
                  <c:v>418</c:v>
                </c:pt>
                <c:pt idx="399">
                  <c:v>419</c:v>
                </c:pt>
                <c:pt idx="400">
                  <c:v>420</c:v>
                </c:pt>
                <c:pt idx="401">
                  <c:v>421</c:v>
                </c:pt>
                <c:pt idx="402">
                  <c:v>422</c:v>
                </c:pt>
                <c:pt idx="403">
                  <c:v>423</c:v>
                </c:pt>
                <c:pt idx="404">
                  <c:v>424</c:v>
                </c:pt>
                <c:pt idx="405">
                  <c:v>425</c:v>
                </c:pt>
                <c:pt idx="406">
                  <c:v>426</c:v>
                </c:pt>
                <c:pt idx="407">
                  <c:v>427</c:v>
                </c:pt>
                <c:pt idx="408">
                  <c:v>430</c:v>
                </c:pt>
                <c:pt idx="409">
                  <c:v>431</c:v>
                </c:pt>
                <c:pt idx="410">
                  <c:v>434</c:v>
                </c:pt>
                <c:pt idx="411">
                  <c:v>435</c:v>
                </c:pt>
                <c:pt idx="412">
                  <c:v>437</c:v>
                </c:pt>
                <c:pt idx="413">
                  <c:v>439</c:v>
                </c:pt>
                <c:pt idx="414">
                  <c:v>440</c:v>
                </c:pt>
                <c:pt idx="415">
                  <c:v>442</c:v>
                </c:pt>
                <c:pt idx="416">
                  <c:v>443</c:v>
                </c:pt>
                <c:pt idx="417">
                  <c:v>447</c:v>
                </c:pt>
                <c:pt idx="418">
                  <c:v>450</c:v>
                </c:pt>
                <c:pt idx="419">
                  <c:v>452</c:v>
                </c:pt>
                <c:pt idx="420">
                  <c:v>454</c:v>
                </c:pt>
                <c:pt idx="421">
                  <c:v>455</c:v>
                </c:pt>
                <c:pt idx="422">
                  <c:v>457</c:v>
                </c:pt>
                <c:pt idx="423">
                  <c:v>458</c:v>
                </c:pt>
                <c:pt idx="424">
                  <c:v>459</c:v>
                </c:pt>
                <c:pt idx="425">
                  <c:v>461</c:v>
                </c:pt>
                <c:pt idx="426">
                  <c:v>463</c:v>
                </c:pt>
                <c:pt idx="427">
                  <c:v>464</c:v>
                </c:pt>
                <c:pt idx="428">
                  <c:v>465</c:v>
                </c:pt>
                <c:pt idx="429">
                  <c:v>466</c:v>
                </c:pt>
                <c:pt idx="430">
                  <c:v>467</c:v>
                </c:pt>
                <c:pt idx="431">
                  <c:v>469</c:v>
                </c:pt>
                <c:pt idx="432">
                  <c:v>471</c:v>
                </c:pt>
                <c:pt idx="433">
                  <c:v>472</c:v>
                </c:pt>
                <c:pt idx="434">
                  <c:v>473</c:v>
                </c:pt>
                <c:pt idx="435">
                  <c:v>475</c:v>
                </c:pt>
                <c:pt idx="436">
                  <c:v>476</c:v>
                </c:pt>
                <c:pt idx="437">
                  <c:v>477</c:v>
                </c:pt>
                <c:pt idx="438">
                  <c:v>481</c:v>
                </c:pt>
                <c:pt idx="439">
                  <c:v>485</c:v>
                </c:pt>
                <c:pt idx="440">
                  <c:v>486</c:v>
                </c:pt>
                <c:pt idx="441">
                  <c:v>487</c:v>
                </c:pt>
                <c:pt idx="442">
                  <c:v>488</c:v>
                </c:pt>
                <c:pt idx="443">
                  <c:v>490</c:v>
                </c:pt>
                <c:pt idx="444">
                  <c:v>493</c:v>
                </c:pt>
                <c:pt idx="445">
                  <c:v>496</c:v>
                </c:pt>
                <c:pt idx="446">
                  <c:v>497</c:v>
                </c:pt>
                <c:pt idx="447">
                  <c:v>498</c:v>
                </c:pt>
                <c:pt idx="448">
                  <c:v>499</c:v>
                </c:pt>
                <c:pt idx="449">
                  <c:v>502</c:v>
                </c:pt>
                <c:pt idx="450">
                  <c:v>505</c:v>
                </c:pt>
                <c:pt idx="451">
                  <c:v>508</c:v>
                </c:pt>
                <c:pt idx="452">
                  <c:v>510</c:v>
                </c:pt>
                <c:pt idx="453">
                  <c:v>513</c:v>
                </c:pt>
                <c:pt idx="454">
                  <c:v>514</c:v>
                </c:pt>
                <c:pt idx="455">
                  <c:v>517</c:v>
                </c:pt>
                <c:pt idx="456">
                  <c:v>519</c:v>
                </c:pt>
                <c:pt idx="457">
                  <c:v>520</c:v>
                </c:pt>
                <c:pt idx="458">
                  <c:v>521</c:v>
                </c:pt>
                <c:pt idx="459">
                  <c:v>525</c:v>
                </c:pt>
                <c:pt idx="460">
                  <c:v>527</c:v>
                </c:pt>
                <c:pt idx="461">
                  <c:v>528</c:v>
                </c:pt>
                <c:pt idx="462">
                  <c:v>529</c:v>
                </c:pt>
                <c:pt idx="463">
                  <c:v>530</c:v>
                </c:pt>
                <c:pt idx="464">
                  <c:v>531</c:v>
                </c:pt>
                <c:pt idx="465">
                  <c:v>532</c:v>
                </c:pt>
                <c:pt idx="466">
                  <c:v>533</c:v>
                </c:pt>
                <c:pt idx="467">
                  <c:v>534</c:v>
                </c:pt>
                <c:pt idx="468">
                  <c:v>536</c:v>
                </c:pt>
                <c:pt idx="469">
                  <c:v>537</c:v>
                </c:pt>
                <c:pt idx="470">
                  <c:v>539</c:v>
                </c:pt>
                <c:pt idx="471">
                  <c:v>543</c:v>
                </c:pt>
                <c:pt idx="472">
                  <c:v>545</c:v>
                </c:pt>
                <c:pt idx="473">
                  <c:v>546</c:v>
                </c:pt>
                <c:pt idx="474">
                  <c:v>549</c:v>
                </c:pt>
                <c:pt idx="475">
                  <c:v>551</c:v>
                </c:pt>
                <c:pt idx="476">
                  <c:v>553</c:v>
                </c:pt>
                <c:pt idx="477">
                  <c:v>557</c:v>
                </c:pt>
                <c:pt idx="478">
                  <c:v>558</c:v>
                </c:pt>
                <c:pt idx="479">
                  <c:v>559</c:v>
                </c:pt>
                <c:pt idx="480">
                  <c:v>561</c:v>
                </c:pt>
                <c:pt idx="481">
                  <c:v>562</c:v>
                </c:pt>
                <c:pt idx="482">
                  <c:v>564</c:v>
                </c:pt>
                <c:pt idx="483">
                  <c:v>569</c:v>
                </c:pt>
                <c:pt idx="484">
                  <c:v>570</c:v>
                </c:pt>
                <c:pt idx="485">
                  <c:v>573</c:v>
                </c:pt>
                <c:pt idx="486">
                  <c:v>575</c:v>
                </c:pt>
                <c:pt idx="487">
                  <c:v>582</c:v>
                </c:pt>
                <c:pt idx="488">
                  <c:v>583</c:v>
                </c:pt>
                <c:pt idx="489">
                  <c:v>585</c:v>
                </c:pt>
                <c:pt idx="490">
                  <c:v>589</c:v>
                </c:pt>
                <c:pt idx="491">
                  <c:v>602</c:v>
                </c:pt>
                <c:pt idx="492">
                  <c:v>604</c:v>
                </c:pt>
                <c:pt idx="493">
                  <c:v>613</c:v>
                </c:pt>
                <c:pt idx="494">
                  <c:v>616</c:v>
                </c:pt>
                <c:pt idx="495">
                  <c:v>618</c:v>
                </c:pt>
                <c:pt idx="496">
                  <c:v>620</c:v>
                </c:pt>
                <c:pt idx="497">
                  <c:v>622</c:v>
                </c:pt>
                <c:pt idx="498">
                  <c:v>623</c:v>
                </c:pt>
                <c:pt idx="499">
                  <c:v>629</c:v>
                </c:pt>
                <c:pt idx="500">
                  <c:v>637</c:v>
                </c:pt>
                <c:pt idx="501">
                  <c:v>638</c:v>
                </c:pt>
                <c:pt idx="502">
                  <c:v>640</c:v>
                </c:pt>
                <c:pt idx="503">
                  <c:v>644</c:v>
                </c:pt>
                <c:pt idx="504">
                  <c:v>647</c:v>
                </c:pt>
                <c:pt idx="505">
                  <c:v>651</c:v>
                </c:pt>
                <c:pt idx="506">
                  <c:v>652</c:v>
                </c:pt>
                <c:pt idx="507">
                  <c:v>653</c:v>
                </c:pt>
                <c:pt idx="508">
                  <c:v>654</c:v>
                </c:pt>
                <c:pt idx="509">
                  <c:v>662</c:v>
                </c:pt>
                <c:pt idx="510">
                  <c:v>663</c:v>
                </c:pt>
                <c:pt idx="511">
                  <c:v>669</c:v>
                </c:pt>
                <c:pt idx="512">
                  <c:v>674</c:v>
                </c:pt>
                <c:pt idx="513">
                  <c:v>676</c:v>
                </c:pt>
                <c:pt idx="514">
                  <c:v>682</c:v>
                </c:pt>
                <c:pt idx="515">
                  <c:v>683</c:v>
                </c:pt>
                <c:pt idx="516">
                  <c:v>684</c:v>
                </c:pt>
                <c:pt idx="517">
                  <c:v>687</c:v>
                </c:pt>
                <c:pt idx="518">
                  <c:v>688</c:v>
                </c:pt>
                <c:pt idx="519">
                  <c:v>695</c:v>
                </c:pt>
                <c:pt idx="520">
                  <c:v>697</c:v>
                </c:pt>
                <c:pt idx="521">
                  <c:v>698</c:v>
                </c:pt>
                <c:pt idx="522">
                  <c:v>701</c:v>
                </c:pt>
                <c:pt idx="523">
                  <c:v>705</c:v>
                </c:pt>
                <c:pt idx="524">
                  <c:v>707</c:v>
                </c:pt>
                <c:pt idx="525">
                  <c:v>708</c:v>
                </c:pt>
                <c:pt idx="526">
                  <c:v>710</c:v>
                </c:pt>
                <c:pt idx="527">
                  <c:v>711</c:v>
                </c:pt>
                <c:pt idx="528">
                  <c:v>713</c:v>
                </c:pt>
                <c:pt idx="529">
                  <c:v>717</c:v>
                </c:pt>
                <c:pt idx="530">
                  <c:v>725</c:v>
                </c:pt>
                <c:pt idx="531">
                  <c:v>728</c:v>
                </c:pt>
                <c:pt idx="532">
                  <c:v>741</c:v>
                </c:pt>
                <c:pt idx="533">
                  <c:v>743</c:v>
                </c:pt>
                <c:pt idx="534">
                  <c:v>746</c:v>
                </c:pt>
                <c:pt idx="535">
                  <c:v>747</c:v>
                </c:pt>
                <c:pt idx="536">
                  <c:v>752</c:v>
                </c:pt>
                <c:pt idx="537">
                  <c:v>753</c:v>
                </c:pt>
                <c:pt idx="538">
                  <c:v>760</c:v>
                </c:pt>
                <c:pt idx="539">
                  <c:v>766</c:v>
                </c:pt>
                <c:pt idx="540">
                  <c:v>769</c:v>
                </c:pt>
                <c:pt idx="541">
                  <c:v>771</c:v>
                </c:pt>
                <c:pt idx="542">
                  <c:v>776</c:v>
                </c:pt>
                <c:pt idx="543">
                  <c:v>788</c:v>
                </c:pt>
                <c:pt idx="544">
                  <c:v>790</c:v>
                </c:pt>
                <c:pt idx="545">
                  <c:v>798</c:v>
                </c:pt>
                <c:pt idx="546">
                  <c:v>806</c:v>
                </c:pt>
                <c:pt idx="547">
                  <c:v>810</c:v>
                </c:pt>
                <c:pt idx="548">
                  <c:v>812</c:v>
                </c:pt>
                <c:pt idx="549">
                  <c:v>813</c:v>
                </c:pt>
                <c:pt idx="550">
                  <c:v>823</c:v>
                </c:pt>
                <c:pt idx="551">
                  <c:v>828</c:v>
                </c:pt>
                <c:pt idx="552">
                  <c:v>841</c:v>
                </c:pt>
                <c:pt idx="553">
                  <c:v>843</c:v>
                </c:pt>
                <c:pt idx="554">
                  <c:v>849</c:v>
                </c:pt>
                <c:pt idx="555">
                  <c:v>854</c:v>
                </c:pt>
                <c:pt idx="556">
                  <c:v>864</c:v>
                </c:pt>
                <c:pt idx="557">
                  <c:v>869</c:v>
                </c:pt>
                <c:pt idx="558">
                  <c:v>871</c:v>
                </c:pt>
                <c:pt idx="559">
                  <c:v>890</c:v>
                </c:pt>
                <c:pt idx="560">
                  <c:v>896</c:v>
                </c:pt>
                <c:pt idx="561">
                  <c:v>900</c:v>
                </c:pt>
                <c:pt idx="562">
                  <c:v>903</c:v>
                </c:pt>
                <c:pt idx="563">
                  <c:v>909</c:v>
                </c:pt>
                <c:pt idx="564">
                  <c:v>917</c:v>
                </c:pt>
                <c:pt idx="565">
                  <c:v>921</c:v>
                </c:pt>
                <c:pt idx="566">
                  <c:v>932</c:v>
                </c:pt>
                <c:pt idx="567">
                  <c:v>933</c:v>
                </c:pt>
                <c:pt idx="568">
                  <c:v>939</c:v>
                </c:pt>
                <c:pt idx="569">
                  <c:v>960</c:v>
                </c:pt>
                <c:pt idx="570">
                  <c:v>977</c:v>
                </c:pt>
                <c:pt idx="571">
                  <c:v>983</c:v>
                </c:pt>
                <c:pt idx="572">
                  <c:v>984</c:v>
                </c:pt>
                <c:pt idx="573">
                  <c:v>1002</c:v>
                </c:pt>
                <c:pt idx="574">
                  <c:v>1034</c:v>
                </c:pt>
                <c:pt idx="575">
                  <c:v>1040</c:v>
                </c:pt>
                <c:pt idx="576">
                  <c:v>1059</c:v>
                </c:pt>
                <c:pt idx="577">
                  <c:v>1064</c:v>
                </c:pt>
                <c:pt idx="578">
                  <c:v>1068</c:v>
                </c:pt>
                <c:pt idx="579">
                  <c:v>1071</c:v>
                </c:pt>
                <c:pt idx="580">
                  <c:v>1119</c:v>
                </c:pt>
                <c:pt idx="581">
                  <c:v>1120</c:v>
                </c:pt>
                <c:pt idx="582">
                  <c:v>1157</c:v>
                </c:pt>
                <c:pt idx="583">
                  <c:v>1182</c:v>
                </c:pt>
                <c:pt idx="584">
                  <c:v>1247</c:v>
                </c:pt>
                <c:pt idx="585">
                  <c:v>1250</c:v>
                </c:pt>
                <c:pt idx="586">
                  <c:v>1265</c:v>
                </c:pt>
                <c:pt idx="587">
                  <c:v>1270</c:v>
                </c:pt>
                <c:pt idx="588">
                  <c:v>1280</c:v>
                </c:pt>
                <c:pt idx="589">
                  <c:v>1314</c:v>
                </c:pt>
                <c:pt idx="590">
                  <c:v>1349</c:v>
                </c:pt>
                <c:pt idx="591">
                  <c:v>1420</c:v>
                </c:pt>
                <c:pt idx="592">
                  <c:v>1548</c:v>
                </c:pt>
                <c:pt idx="593">
                  <c:v>1652</c:v>
                </c:pt>
                <c:pt idx="594">
                  <c:v>1708</c:v>
                </c:pt>
                <c:pt idx="595">
                  <c:v>1766</c:v>
                </c:pt>
                <c:pt idx="596">
                  <c:v>2230</c:v>
                </c:pt>
                <c:pt idx="597">
                  <c:v>3048</c:v>
                </c:pt>
              </c:numCache>
            </c:numRef>
          </c:xVal>
          <c:yVal>
            <c:numRef>
              <c:f>Sheet2!$F$3:$F$600</c:f>
              <c:numCache>
                <c:formatCode>General</c:formatCode>
                <c:ptCount val="598"/>
                <c:pt idx="0">
                  <c:v>1833456</c:v>
                </c:pt>
                <c:pt idx="1">
                  <c:v>328994</c:v>
                </c:pt>
                <c:pt idx="2">
                  <c:v>103771</c:v>
                </c:pt>
                <c:pt idx="3">
                  <c:v>47212</c:v>
                </c:pt>
                <c:pt idx="4">
                  <c:v>27408</c:v>
                </c:pt>
                <c:pt idx="5">
                  <c:v>18166</c:v>
                </c:pt>
                <c:pt idx="6">
                  <c:v>12437</c:v>
                </c:pt>
                <c:pt idx="7">
                  <c:v>9475</c:v>
                </c:pt>
                <c:pt idx="8">
                  <c:v>7309</c:v>
                </c:pt>
                <c:pt idx="9">
                  <c:v>5720</c:v>
                </c:pt>
                <c:pt idx="10">
                  <c:v>4693</c:v>
                </c:pt>
                <c:pt idx="11">
                  <c:v>3829</c:v>
                </c:pt>
                <c:pt idx="12">
                  <c:v>3270</c:v>
                </c:pt>
                <c:pt idx="13">
                  <c:v>2860</c:v>
                </c:pt>
                <c:pt idx="14">
                  <c:v>2288</c:v>
                </c:pt>
                <c:pt idx="15">
                  <c:v>2143</c:v>
                </c:pt>
                <c:pt idx="16">
                  <c:v>1777</c:v>
                </c:pt>
                <c:pt idx="17">
                  <c:v>1589</c:v>
                </c:pt>
                <c:pt idx="18">
                  <c:v>1410</c:v>
                </c:pt>
                <c:pt idx="19">
                  <c:v>1283</c:v>
                </c:pt>
                <c:pt idx="20">
                  <c:v>1185</c:v>
                </c:pt>
                <c:pt idx="21">
                  <c:v>1057</c:v>
                </c:pt>
                <c:pt idx="22">
                  <c:v>900</c:v>
                </c:pt>
                <c:pt idx="23">
                  <c:v>909</c:v>
                </c:pt>
                <c:pt idx="24">
                  <c:v>773</c:v>
                </c:pt>
                <c:pt idx="25">
                  <c:v>704</c:v>
                </c:pt>
                <c:pt idx="26">
                  <c:v>598</c:v>
                </c:pt>
                <c:pt idx="27">
                  <c:v>638</c:v>
                </c:pt>
                <c:pt idx="28">
                  <c:v>533</c:v>
                </c:pt>
                <c:pt idx="29">
                  <c:v>525</c:v>
                </c:pt>
                <c:pt idx="30">
                  <c:v>489</c:v>
                </c:pt>
                <c:pt idx="31">
                  <c:v>448</c:v>
                </c:pt>
                <c:pt idx="32">
                  <c:v>451</c:v>
                </c:pt>
                <c:pt idx="33">
                  <c:v>388</c:v>
                </c:pt>
                <c:pt idx="34">
                  <c:v>362</c:v>
                </c:pt>
                <c:pt idx="35">
                  <c:v>341</c:v>
                </c:pt>
                <c:pt idx="36">
                  <c:v>316</c:v>
                </c:pt>
                <c:pt idx="37">
                  <c:v>341</c:v>
                </c:pt>
                <c:pt idx="38">
                  <c:v>304</c:v>
                </c:pt>
                <c:pt idx="39">
                  <c:v>279</c:v>
                </c:pt>
                <c:pt idx="40">
                  <c:v>278</c:v>
                </c:pt>
                <c:pt idx="41">
                  <c:v>251</c:v>
                </c:pt>
                <c:pt idx="42">
                  <c:v>231</c:v>
                </c:pt>
                <c:pt idx="43">
                  <c:v>212</c:v>
                </c:pt>
                <c:pt idx="44">
                  <c:v>231</c:v>
                </c:pt>
                <c:pt idx="45">
                  <c:v>228</c:v>
                </c:pt>
                <c:pt idx="46">
                  <c:v>189</c:v>
                </c:pt>
                <c:pt idx="47">
                  <c:v>162</c:v>
                </c:pt>
                <c:pt idx="48">
                  <c:v>154</c:v>
                </c:pt>
                <c:pt idx="49">
                  <c:v>162</c:v>
                </c:pt>
                <c:pt idx="50">
                  <c:v>137</c:v>
                </c:pt>
                <c:pt idx="51">
                  <c:v>175</c:v>
                </c:pt>
                <c:pt idx="52">
                  <c:v>149</c:v>
                </c:pt>
                <c:pt idx="53">
                  <c:v>147</c:v>
                </c:pt>
                <c:pt idx="54">
                  <c:v>153</c:v>
                </c:pt>
                <c:pt idx="55">
                  <c:v>147</c:v>
                </c:pt>
                <c:pt idx="56">
                  <c:v>105</c:v>
                </c:pt>
                <c:pt idx="57">
                  <c:v>129</c:v>
                </c:pt>
                <c:pt idx="58">
                  <c:v>122</c:v>
                </c:pt>
                <c:pt idx="59">
                  <c:v>116</c:v>
                </c:pt>
                <c:pt idx="60">
                  <c:v>113</c:v>
                </c:pt>
                <c:pt idx="61">
                  <c:v>99</c:v>
                </c:pt>
                <c:pt idx="62">
                  <c:v>92</c:v>
                </c:pt>
                <c:pt idx="63">
                  <c:v>104</c:v>
                </c:pt>
                <c:pt idx="64">
                  <c:v>80</c:v>
                </c:pt>
                <c:pt idx="65">
                  <c:v>89</c:v>
                </c:pt>
                <c:pt idx="66">
                  <c:v>91</c:v>
                </c:pt>
                <c:pt idx="67">
                  <c:v>91</c:v>
                </c:pt>
                <c:pt idx="68">
                  <c:v>70</c:v>
                </c:pt>
                <c:pt idx="69">
                  <c:v>96</c:v>
                </c:pt>
                <c:pt idx="70">
                  <c:v>73</c:v>
                </c:pt>
                <c:pt idx="71">
                  <c:v>76</c:v>
                </c:pt>
                <c:pt idx="72">
                  <c:v>94</c:v>
                </c:pt>
                <c:pt idx="73">
                  <c:v>60</c:v>
                </c:pt>
                <c:pt idx="74">
                  <c:v>64</c:v>
                </c:pt>
                <c:pt idx="75">
                  <c:v>65</c:v>
                </c:pt>
                <c:pt idx="76">
                  <c:v>65</c:v>
                </c:pt>
                <c:pt idx="77">
                  <c:v>74</c:v>
                </c:pt>
                <c:pt idx="78">
                  <c:v>58</c:v>
                </c:pt>
                <c:pt idx="79">
                  <c:v>62</c:v>
                </c:pt>
                <c:pt idx="80">
                  <c:v>58</c:v>
                </c:pt>
                <c:pt idx="81">
                  <c:v>66</c:v>
                </c:pt>
                <c:pt idx="82">
                  <c:v>58</c:v>
                </c:pt>
                <c:pt idx="83">
                  <c:v>50</c:v>
                </c:pt>
                <c:pt idx="84">
                  <c:v>43</c:v>
                </c:pt>
                <c:pt idx="85">
                  <c:v>56</c:v>
                </c:pt>
                <c:pt idx="86">
                  <c:v>48</c:v>
                </c:pt>
                <c:pt idx="87">
                  <c:v>46</c:v>
                </c:pt>
                <c:pt idx="88">
                  <c:v>45</c:v>
                </c:pt>
                <c:pt idx="89">
                  <c:v>51</c:v>
                </c:pt>
                <c:pt idx="90">
                  <c:v>47</c:v>
                </c:pt>
                <c:pt idx="91">
                  <c:v>49</c:v>
                </c:pt>
                <c:pt idx="92">
                  <c:v>44</c:v>
                </c:pt>
                <c:pt idx="93">
                  <c:v>34</c:v>
                </c:pt>
                <c:pt idx="94">
                  <c:v>40</c:v>
                </c:pt>
                <c:pt idx="95">
                  <c:v>36</c:v>
                </c:pt>
                <c:pt idx="96">
                  <c:v>56</c:v>
                </c:pt>
                <c:pt idx="97">
                  <c:v>47</c:v>
                </c:pt>
                <c:pt idx="98">
                  <c:v>28</c:v>
                </c:pt>
                <c:pt idx="99">
                  <c:v>47</c:v>
                </c:pt>
                <c:pt idx="100">
                  <c:v>43</c:v>
                </c:pt>
                <c:pt idx="101">
                  <c:v>39</c:v>
                </c:pt>
                <c:pt idx="102">
                  <c:v>25</c:v>
                </c:pt>
                <c:pt idx="103">
                  <c:v>31</c:v>
                </c:pt>
                <c:pt idx="104">
                  <c:v>38</c:v>
                </c:pt>
                <c:pt idx="105">
                  <c:v>26</c:v>
                </c:pt>
                <c:pt idx="106">
                  <c:v>26</c:v>
                </c:pt>
                <c:pt idx="107">
                  <c:v>31</c:v>
                </c:pt>
                <c:pt idx="108">
                  <c:v>26</c:v>
                </c:pt>
                <c:pt idx="109">
                  <c:v>20</c:v>
                </c:pt>
                <c:pt idx="110">
                  <c:v>34</c:v>
                </c:pt>
                <c:pt idx="111">
                  <c:v>27</c:v>
                </c:pt>
                <c:pt idx="112">
                  <c:v>28</c:v>
                </c:pt>
                <c:pt idx="113">
                  <c:v>37</c:v>
                </c:pt>
                <c:pt idx="114">
                  <c:v>32</c:v>
                </c:pt>
                <c:pt idx="115">
                  <c:v>27</c:v>
                </c:pt>
                <c:pt idx="116">
                  <c:v>26</c:v>
                </c:pt>
                <c:pt idx="117">
                  <c:v>19</c:v>
                </c:pt>
                <c:pt idx="118">
                  <c:v>25</c:v>
                </c:pt>
                <c:pt idx="119">
                  <c:v>33</c:v>
                </c:pt>
                <c:pt idx="120">
                  <c:v>24</c:v>
                </c:pt>
                <c:pt idx="121">
                  <c:v>32</c:v>
                </c:pt>
                <c:pt idx="122">
                  <c:v>26</c:v>
                </c:pt>
                <c:pt idx="123">
                  <c:v>26</c:v>
                </c:pt>
                <c:pt idx="124">
                  <c:v>26</c:v>
                </c:pt>
                <c:pt idx="125">
                  <c:v>21</c:v>
                </c:pt>
                <c:pt idx="126">
                  <c:v>23</c:v>
                </c:pt>
                <c:pt idx="127">
                  <c:v>15</c:v>
                </c:pt>
                <c:pt idx="128">
                  <c:v>18</c:v>
                </c:pt>
                <c:pt idx="129">
                  <c:v>27</c:v>
                </c:pt>
                <c:pt idx="130">
                  <c:v>24</c:v>
                </c:pt>
                <c:pt idx="131">
                  <c:v>17</c:v>
                </c:pt>
                <c:pt idx="132">
                  <c:v>18</c:v>
                </c:pt>
                <c:pt idx="133">
                  <c:v>25</c:v>
                </c:pt>
                <c:pt idx="134">
                  <c:v>29</c:v>
                </c:pt>
                <c:pt idx="135">
                  <c:v>17</c:v>
                </c:pt>
                <c:pt idx="136">
                  <c:v>28</c:v>
                </c:pt>
                <c:pt idx="137">
                  <c:v>19</c:v>
                </c:pt>
                <c:pt idx="138">
                  <c:v>12</c:v>
                </c:pt>
                <c:pt idx="139">
                  <c:v>17</c:v>
                </c:pt>
                <c:pt idx="140">
                  <c:v>22</c:v>
                </c:pt>
                <c:pt idx="141">
                  <c:v>25</c:v>
                </c:pt>
                <c:pt idx="142">
                  <c:v>20</c:v>
                </c:pt>
                <c:pt idx="143">
                  <c:v>14</c:v>
                </c:pt>
                <c:pt idx="144">
                  <c:v>14</c:v>
                </c:pt>
                <c:pt idx="145">
                  <c:v>18</c:v>
                </c:pt>
                <c:pt idx="146">
                  <c:v>18</c:v>
                </c:pt>
                <c:pt idx="147">
                  <c:v>22</c:v>
                </c:pt>
                <c:pt idx="148">
                  <c:v>10</c:v>
                </c:pt>
                <c:pt idx="149">
                  <c:v>20</c:v>
                </c:pt>
                <c:pt idx="150">
                  <c:v>18</c:v>
                </c:pt>
                <c:pt idx="151">
                  <c:v>15</c:v>
                </c:pt>
                <c:pt idx="152">
                  <c:v>10</c:v>
                </c:pt>
                <c:pt idx="153">
                  <c:v>18</c:v>
                </c:pt>
                <c:pt idx="154">
                  <c:v>14</c:v>
                </c:pt>
                <c:pt idx="155">
                  <c:v>17</c:v>
                </c:pt>
                <c:pt idx="156">
                  <c:v>14</c:v>
                </c:pt>
                <c:pt idx="157">
                  <c:v>14</c:v>
                </c:pt>
                <c:pt idx="158">
                  <c:v>16</c:v>
                </c:pt>
                <c:pt idx="159">
                  <c:v>16</c:v>
                </c:pt>
                <c:pt idx="160">
                  <c:v>14</c:v>
                </c:pt>
                <c:pt idx="161">
                  <c:v>16</c:v>
                </c:pt>
                <c:pt idx="162">
                  <c:v>13</c:v>
                </c:pt>
                <c:pt idx="163">
                  <c:v>11</c:v>
                </c:pt>
                <c:pt idx="164">
                  <c:v>16</c:v>
                </c:pt>
                <c:pt idx="165">
                  <c:v>13</c:v>
                </c:pt>
                <c:pt idx="166">
                  <c:v>13</c:v>
                </c:pt>
                <c:pt idx="167">
                  <c:v>8</c:v>
                </c:pt>
                <c:pt idx="168">
                  <c:v>16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16</c:v>
                </c:pt>
                <c:pt idx="173">
                  <c:v>12</c:v>
                </c:pt>
                <c:pt idx="174">
                  <c:v>7</c:v>
                </c:pt>
                <c:pt idx="175">
                  <c:v>6</c:v>
                </c:pt>
                <c:pt idx="176">
                  <c:v>8</c:v>
                </c:pt>
                <c:pt idx="177">
                  <c:v>5</c:v>
                </c:pt>
                <c:pt idx="178">
                  <c:v>19</c:v>
                </c:pt>
                <c:pt idx="179">
                  <c:v>12</c:v>
                </c:pt>
                <c:pt idx="180">
                  <c:v>7</c:v>
                </c:pt>
                <c:pt idx="181">
                  <c:v>5</c:v>
                </c:pt>
                <c:pt idx="182">
                  <c:v>10</c:v>
                </c:pt>
                <c:pt idx="183">
                  <c:v>13</c:v>
                </c:pt>
                <c:pt idx="184">
                  <c:v>17</c:v>
                </c:pt>
                <c:pt idx="185">
                  <c:v>12</c:v>
                </c:pt>
                <c:pt idx="186">
                  <c:v>8</c:v>
                </c:pt>
                <c:pt idx="187">
                  <c:v>12</c:v>
                </c:pt>
                <c:pt idx="188">
                  <c:v>13</c:v>
                </c:pt>
                <c:pt idx="189">
                  <c:v>7</c:v>
                </c:pt>
                <c:pt idx="190">
                  <c:v>10</c:v>
                </c:pt>
                <c:pt idx="191">
                  <c:v>10</c:v>
                </c:pt>
                <c:pt idx="192">
                  <c:v>3</c:v>
                </c:pt>
                <c:pt idx="193">
                  <c:v>8</c:v>
                </c:pt>
                <c:pt idx="194">
                  <c:v>9</c:v>
                </c:pt>
                <c:pt idx="195">
                  <c:v>12</c:v>
                </c:pt>
                <c:pt idx="196">
                  <c:v>8</c:v>
                </c:pt>
                <c:pt idx="197">
                  <c:v>6</c:v>
                </c:pt>
                <c:pt idx="198">
                  <c:v>5</c:v>
                </c:pt>
                <c:pt idx="199">
                  <c:v>9</c:v>
                </c:pt>
                <c:pt idx="200">
                  <c:v>7</c:v>
                </c:pt>
                <c:pt idx="201">
                  <c:v>6</c:v>
                </c:pt>
                <c:pt idx="202">
                  <c:v>8</c:v>
                </c:pt>
                <c:pt idx="203">
                  <c:v>5</c:v>
                </c:pt>
                <c:pt idx="204">
                  <c:v>6</c:v>
                </c:pt>
                <c:pt idx="205">
                  <c:v>7</c:v>
                </c:pt>
                <c:pt idx="206">
                  <c:v>12</c:v>
                </c:pt>
                <c:pt idx="207">
                  <c:v>6</c:v>
                </c:pt>
                <c:pt idx="208">
                  <c:v>5</c:v>
                </c:pt>
                <c:pt idx="209">
                  <c:v>5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4</c:v>
                </c:pt>
                <c:pt idx="214">
                  <c:v>9</c:v>
                </c:pt>
                <c:pt idx="215">
                  <c:v>8</c:v>
                </c:pt>
                <c:pt idx="216">
                  <c:v>10</c:v>
                </c:pt>
                <c:pt idx="217">
                  <c:v>14</c:v>
                </c:pt>
                <c:pt idx="218">
                  <c:v>8</c:v>
                </c:pt>
                <c:pt idx="219">
                  <c:v>2</c:v>
                </c:pt>
                <c:pt idx="220">
                  <c:v>13</c:v>
                </c:pt>
                <c:pt idx="221">
                  <c:v>9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9</c:v>
                </c:pt>
                <c:pt idx="227">
                  <c:v>10</c:v>
                </c:pt>
                <c:pt idx="228">
                  <c:v>8</c:v>
                </c:pt>
                <c:pt idx="229">
                  <c:v>5</c:v>
                </c:pt>
                <c:pt idx="230">
                  <c:v>3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8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2</c:v>
                </c:pt>
                <c:pt idx="245">
                  <c:v>7</c:v>
                </c:pt>
                <c:pt idx="246">
                  <c:v>4</c:v>
                </c:pt>
                <c:pt idx="247">
                  <c:v>9</c:v>
                </c:pt>
                <c:pt idx="248">
                  <c:v>3</c:v>
                </c:pt>
                <c:pt idx="249">
                  <c:v>5</c:v>
                </c:pt>
                <c:pt idx="250">
                  <c:v>6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3</c:v>
                </c:pt>
                <c:pt idx="260">
                  <c:v>5</c:v>
                </c:pt>
                <c:pt idx="261">
                  <c:v>6</c:v>
                </c:pt>
                <c:pt idx="262">
                  <c:v>5</c:v>
                </c:pt>
                <c:pt idx="263">
                  <c:v>2</c:v>
                </c:pt>
                <c:pt idx="264">
                  <c:v>5</c:v>
                </c:pt>
                <c:pt idx="265">
                  <c:v>2</c:v>
                </c:pt>
                <c:pt idx="266">
                  <c:v>6</c:v>
                </c:pt>
                <c:pt idx="267">
                  <c:v>4</c:v>
                </c:pt>
                <c:pt idx="268">
                  <c:v>3</c:v>
                </c:pt>
                <c:pt idx="269">
                  <c:v>5</c:v>
                </c:pt>
                <c:pt idx="270">
                  <c:v>5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2</c:v>
                </c:pt>
                <c:pt idx="284">
                  <c:v>1</c:v>
                </c:pt>
                <c:pt idx="285">
                  <c:v>6</c:v>
                </c:pt>
                <c:pt idx="286">
                  <c:v>4</c:v>
                </c:pt>
                <c:pt idx="287">
                  <c:v>3</c:v>
                </c:pt>
                <c:pt idx="288">
                  <c:v>7</c:v>
                </c:pt>
                <c:pt idx="289">
                  <c:v>3</c:v>
                </c:pt>
                <c:pt idx="290">
                  <c:v>6</c:v>
                </c:pt>
                <c:pt idx="291">
                  <c:v>5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6</c:v>
                </c:pt>
                <c:pt idx="296">
                  <c:v>4</c:v>
                </c:pt>
                <c:pt idx="297">
                  <c:v>5</c:v>
                </c:pt>
                <c:pt idx="298">
                  <c:v>7</c:v>
                </c:pt>
                <c:pt idx="299">
                  <c:v>3</c:v>
                </c:pt>
                <c:pt idx="300">
                  <c:v>8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6</c:v>
                </c:pt>
                <c:pt idx="306">
                  <c:v>6</c:v>
                </c:pt>
                <c:pt idx="307">
                  <c:v>1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5</c:v>
                </c:pt>
                <c:pt idx="312">
                  <c:v>2</c:v>
                </c:pt>
                <c:pt idx="313">
                  <c:v>1</c:v>
                </c:pt>
                <c:pt idx="314">
                  <c:v>4</c:v>
                </c:pt>
                <c:pt idx="315">
                  <c:v>2</c:v>
                </c:pt>
                <c:pt idx="316">
                  <c:v>4</c:v>
                </c:pt>
                <c:pt idx="317">
                  <c:v>1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4</c:v>
                </c:pt>
                <c:pt idx="328">
                  <c:v>2</c:v>
                </c:pt>
                <c:pt idx="329">
                  <c:v>6</c:v>
                </c:pt>
                <c:pt idx="330">
                  <c:v>2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5</c:v>
                </c:pt>
                <c:pt idx="337">
                  <c:v>3</c:v>
                </c:pt>
                <c:pt idx="338">
                  <c:v>1</c:v>
                </c:pt>
                <c:pt idx="339">
                  <c:v>5</c:v>
                </c:pt>
                <c:pt idx="340">
                  <c:v>3</c:v>
                </c:pt>
                <c:pt idx="341">
                  <c:v>4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5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5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1</c:v>
                </c:pt>
                <c:pt idx="386">
                  <c:v>2</c:v>
                </c:pt>
                <c:pt idx="387">
                  <c:v>3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1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4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3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3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3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458176"/>
        <c:axId val="113460352"/>
      </c:scatterChart>
      <c:valAx>
        <c:axId val="113458176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nr. of</a:t>
                </a:r>
                <a:r>
                  <a:rPr lang="en-GB" baseline="0"/>
                  <a:t> scaffold occurences in diffent Backbones (raw)</a:t>
                </a:r>
                <a:endParaRPr lang="en-GB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3460352"/>
        <c:crosses val="autoZero"/>
        <c:crossBetween val="midCat"/>
      </c:valAx>
      <c:valAx>
        <c:axId val="113460352"/>
        <c:scaling>
          <c:logBase val="10"/>
          <c:orientation val="minMax"/>
          <c:max val="1000000"/>
          <c:min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en-GB"/>
              </a:p>
              <a:p>
                <a:pPr>
                  <a:defRPr/>
                </a:pPr>
                <a:r>
                  <a:rPr lang="en-GB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34581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CEGMA scaffold lengths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CEGMAcompare!$X$3</c:f>
              <c:strCache>
                <c:ptCount val="1"/>
                <c:pt idx="0">
                  <c:v>all 339 scaffolds</c:v>
                </c:pt>
              </c:strCache>
            </c:strRef>
          </c:tx>
          <c:invertIfNegative val="0"/>
          <c:val>
            <c:numRef>
              <c:f>CEGMAcompare!$X$5:$X$24</c:f>
              <c:numCache>
                <c:formatCode>General</c:formatCode>
                <c:ptCount val="20"/>
                <c:pt idx="0">
                  <c:v>11</c:v>
                </c:pt>
                <c:pt idx="1">
                  <c:v>17</c:v>
                </c:pt>
                <c:pt idx="2">
                  <c:v>38</c:v>
                </c:pt>
                <c:pt idx="3">
                  <c:v>35</c:v>
                </c:pt>
                <c:pt idx="4">
                  <c:v>39</c:v>
                </c:pt>
                <c:pt idx="5">
                  <c:v>36</c:v>
                </c:pt>
                <c:pt idx="6">
                  <c:v>33</c:v>
                </c:pt>
                <c:pt idx="7">
                  <c:v>24</c:v>
                </c:pt>
                <c:pt idx="8">
                  <c:v>21</c:v>
                </c:pt>
                <c:pt idx="9">
                  <c:v>17</c:v>
                </c:pt>
                <c:pt idx="10">
                  <c:v>17</c:v>
                </c:pt>
                <c:pt idx="11">
                  <c:v>21</c:v>
                </c:pt>
                <c:pt idx="12">
                  <c:v>8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</c:numCache>
            </c:numRef>
          </c:val>
        </c:ser>
        <c:ser>
          <c:idx val="7"/>
          <c:order val="1"/>
          <c:tx>
            <c:strRef>
              <c:f>CEGMAcompare!$AE$3</c:f>
              <c:strCache>
                <c:ptCount val="1"/>
                <c:pt idx="0">
                  <c:v>input500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val>
            <c:numRef>
              <c:f>CEGMAcompare!$AE$5:$AE$24</c:f>
              <c:numCache>
                <c:formatCode>General</c:formatCode>
                <c:ptCount val="20"/>
                <c:pt idx="0">
                  <c:v>11</c:v>
                </c:pt>
                <c:pt idx="1">
                  <c:v>17</c:v>
                </c:pt>
                <c:pt idx="2">
                  <c:v>38</c:v>
                </c:pt>
                <c:pt idx="3">
                  <c:v>35</c:v>
                </c:pt>
                <c:pt idx="4">
                  <c:v>39</c:v>
                </c:pt>
                <c:pt idx="5">
                  <c:v>36</c:v>
                </c:pt>
                <c:pt idx="6">
                  <c:v>33</c:v>
                </c:pt>
                <c:pt idx="7">
                  <c:v>24</c:v>
                </c:pt>
                <c:pt idx="8">
                  <c:v>21</c:v>
                </c:pt>
                <c:pt idx="9">
                  <c:v>17</c:v>
                </c:pt>
                <c:pt idx="10">
                  <c:v>17</c:v>
                </c:pt>
                <c:pt idx="11">
                  <c:v>21</c:v>
                </c:pt>
                <c:pt idx="12">
                  <c:v>8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</c:numCache>
            </c:numRef>
          </c:val>
        </c:ser>
        <c:ser>
          <c:idx val="6"/>
          <c:order val="2"/>
          <c:tx>
            <c:strRef>
              <c:f>CEGMAcompare!$AD$3</c:f>
              <c:strCache>
                <c:ptCount val="1"/>
                <c:pt idx="0">
                  <c:v>input1000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val>
            <c:numRef>
              <c:f>CEGMAcompare!$AD$5:$AD$24</c:f>
              <c:numCache>
                <c:formatCode>General</c:formatCode>
                <c:ptCount val="20"/>
                <c:pt idx="0">
                  <c:v>7</c:v>
                </c:pt>
                <c:pt idx="1">
                  <c:v>17</c:v>
                </c:pt>
                <c:pt idx="2">
                  <c:v>38</c:v>
                </c:pt>
                <c:pt idx="3">
                  <c:v>35</c:v>
                </c:pt>
                <c:pt idx="4">
                  <c:v>39</c:v>
                </c:pt>
                <c:pt idx="5">
                  <c:v>36</c:v>
                </c:pt>
                <c:pt idx="6">
                  <c:v>33</c:v>
                </c:pt>
                <c:pt idx="7">
                  <c:v>24</c:v>
                </c:pt>
                <c:pt idx="8">
                  <c:v>21</c:v>
                </c:pt>
                <c:pt idx="9">
                  <c:v>17</c:v>
                </c:pt>
                <c:pt idx="10">
                  <c:v>17</c:v>
                </c:pt>
                <c:pt idx="11">
                  <c:v>21</c:v>
                </c:pt>
                <c:pt idx="12">
                  <c:v>8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</c:numCache>
            </c:numRef>
          </c:val>
        </c:ser>
        <c:ser>
          <c:idx val="2"/>
          <c:order val="3"/>
          <c:tx>
            <c:strRef>
              <c:f>CEGMAcompare!$Z$3</c:f>
              <c:strCache>
                <c:ptCount val="1"/>
                <c:pt idx="0">
                  <c:v>missing 1000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val>
            <c:numRef>
              <c:f>CEGMAcompare!$Z$5:$Z$24</c:f>
              <c:numCache>
                <c:formatCode>General</c:formatCode>
                <c:ptCount val="20"/>
                <c:pt idx="0">
                  <c:v>10</c:v>
                </c:pt>
                <c:pt idx="1">
                  <c:v>9</c:v>
                </c:pt>
                <c:pt idx="2">
                  <c:v>6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4</c:v>
                </c:pt>
                <c:pt idx="7">
                  <c:v>2</c:v>
                </c:pt>
                <c:pt idx="8">
                  <c:v>3</c:v>
                </c:pt>
                <c:pt idx="9">
                  <c:v>0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3"/>
          <c:order val="4"/>
          <c:tx>
            <c:strRef>
              <c:f>CEGMAcompare!$AA$3</c:f>
              <c:strCache>
                <c:ptCount val="1"/>
                <c:pt idx="0">
                  <c:v>missing-1000b_k19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val>
            <c:numRef>
              <c:f>CEGMAcompare!$AA$5:$AA$24</c:f>
              <c:numCache>
                <c:formatCode>General</c:formatCode>
                <c:ptCount val="20"/>
                <c:pt idx="0">
                  <c:v>10</c:v>
                </c:pt>
                <c:pt idx="1">
                  <c:v>8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4"/>
          <c:order val="5"/>
          <c:tx>
            <c:strRef>
              <c:f>CEGMAcompare!$AB$3</c:f>
              <c:strCache>
                <c:ptCount val="1"/>
                <c:pt idx="0">
                  <c:v>missing 1000c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val>
            <c:numRef>
              <c:f>CEGMAcompare!$AB$5:$AB$24</c:f>
              <c:numCache>
                <c:formatCode>General</c:formatCode>
                <c:ptCount val="20"/>
                <c:pt idx="0">
                  <c:v>10</c:v>
                </c:pt>
                <c:pt idx="1">
                  <c:v>8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3</c:v>
                </c:pt>
                <c:pt idx="6">
                  <c:v>3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0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0"/>
          <c:order val="6"/>
          <c:tx>
            <c:strRef>
              <c:f>CEGMAcompare!$Y$3</c:f>
              <c:strCache>
                <c:ptCount val="1"/>
                <c:pt idx="0">
                  <c:v>missing-1000g_k19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val>
            <c:numRef>
              <c:f>CEGMAcompare!$Y$5:$Y$24</c:f>
              <c:numCache>
                <c:formatCode>General</c:formatCode>
                <c:ptCount val="20"/>
                <c:pt idx="0">
                  <c:v>11</c:v>
                </c:pt>
                <c:pt idx="1">
                  <c:v>9</c:v>
                </c:pt>
                <c:pt idx="2">
                  <c:v>2</c:v>
                </c:pt>
                <c:pt idx="3">
                  <c:v>4</c:v>
                </c:pt>
                <c:pt idx="4">
                  <c:v>5</c:v>
                </c:pt>
                <c:pt idx="5">
                  <c:v>1</c:v>
                </c:pt>
                <c:pt idx="6">
                  <c:v>4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5"/>
          <c:order val="7"/>
          <c:tx>
            <c:strRef>
              <c:f>CEGMAcompare!$AC$3</c:f>
              <c:strCache>
                <c:ptCount val="1"/>
                <c:pt idx="0">
                  <c:v>missing 1000h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val>
            <c:numRef>
              <c:f>CEGMAcompare!$AC$5:$AC$24</c:f>
              <c:numCache>
                <c:formatCode>General</c:formatCode>
                <c:ptCount val="20"/>
                <c:pt idx="0">
                  <c:v>9</c:v>
                </c:pt>
                <c:pt idx="1">
                  <c:v>8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2</c:v>
                </c:pt>
                <c:pt idx="6">
                  <c:v>5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0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13377280"/>
        <c:axId val="113379200"/>
      </c:barChart>
      <c:catAx>
        <c:axId val="11337728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scaffold length (kb, rounded)</a:t>
                </a:r>
              </a:p>
            </c:rich>
          </c:tx>
          <c:overlay val="0"/>
        </c:title>
        <c:majorTickMark val="in"/>
        <c:minorTickMark val="none"/>
        <c:tickLblPos val="nextTo"/>
        <c:crossAx val="113379200"/>
        <c:crosses val="autoZero"/>
        <c:auto val="1"/>
        <c:lblAlgn val="ctr"/>
        <c:lblOffset val="100"/>
        <c:noMultiLvlLbl val="0"/>
      </c:catAx>
      <c:valAx>
        <c:axId val="1133792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Nr. of scaffolds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33772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3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7C57255C-6B5C-4FF4-8EA2-D3D08048A1A0}" type="doc">
      <dgm:prSet loTypeId="urn:microsoft.com/office/officeart/2005/8/layout/venn1" loCatId="relationship" qsTypeId="urn:microsoft.com/office/officeart/2005/8/quickstyle/simple4" qsCatId="simple" csTypeId="urn:microsoft.com/office/officeart/2005/8/colors/colorful5" csCatId="colorful" phldr="1"/>
      <dgm:spPr/>
    </dgm:pt>
    <dgm:pt modelId="{CE7E6D84-7DEF-458E-B712-45BD4E79E2E5}">
      <dgm:prSet phldrT="[Text]" custT="1"/>
      <dgm:spPr/>
      <dgm:t>
        <a:bodyPr/>
        <a:lstStyle/>
        <a:p>
          <a:r>
            <a:rPr lang="en-GB" sz="1600"/>
            <a:t>dbg2olc_1000            K17 Kth2 Th0.005</a:t>
          </a:r>
        </a:p>
      </dgm:t>
    </dgm:pt>
    <dgm:pt modelId="{278A7CEF-A6E3-44B7-BF03-544D55C71079}" type="parTrans" cxnId="{E9520F83-79CC-4783-9F9C-0A60583FDA77}">
      <dgm:prSet/>
      <dgm:spPr/>
      <dgm:t>
        <a:bodyPr/>
        <a:lstStyle/>
        <a:p>
          <a:endParaRPr lang="en-GB"/>
        </a:p>
      </dgm:t>
    </dgm:pt>
    <dgm:pt modelId="{3B005B11-DED6-4153-87AF-21705F2560CF}" type="sibTrans" cxnId="{E9520F83-79CC-4783-9F9C-0A60583FDA77}">
      <dgm:prSet/>
      <dgm:spPr/>
      <dgm:t>
        <a:bodyPr/>
        <a:lstStyle/>
        <a:p>
          <a:endParaRPr lang="en-GB"/>
        </a:p>
      </dgm:t>
    </dgm:pt>
    <dgm:pt modelId="{503F277E-6BB7-4355-BF09-0024756D1097}">
      <dgm:prSet phldrT="[Text]" custT="1"/>
      <dgm:spPr/>
      <dgm:t>
        <a:bodyPr/>
        <a:lstStyle/>
        <a:p>
          <a:r>
            <a:rPr lang="en-GB" sz="1600"/>
            <a:t>dbg20lc_500      K17 Kth2 Th0.005</a:t>
          </a:r>
        </a:p>
      </dgm:t>
    </dgm:pt>
    <dgm:pt modelId="{C641C820-1422-465E-8D1F-BEC17431A402}" type="parTrans" cxnId="{15E8963D-067D-47F5-ABA2-BB647BB5BD68}">
      <dgm:prSet/>
      <dgm:spPr/>
      <dgm:t>
        <a:bodyPr/>
        <a:lstStyle/>
        <a:p>
          <a:endParaRPr lang="en-GB"/>
        </a:p>
      </dgm:t>
    </dgm:pt>
    <dgm:pt modelId="{24D8C702-CA87-42A3-86F6-32CE46C047B5}" type="sibTrans" cxnId="{15E8963D-067D-47F5-ABA2-BB647BB5BD68}">
      <dgm:prSet/>
      <dgm:spPr/>
      <dgm:t>
        <a:bodyPr/>
        <a:lstStyle/>
        <a:p>
          <a:endParaRPr lang="en-GB"/>
        </a:p>
      </dgm:t>
    </dgm:pt>
    <dgm:pt modelId="{481A2E21-4231-4EE1-BC5D-E4CC97CE857E}">
      <dgm:prSet phldrT="[Text]" custT="1"/>
      <dgm:spPr/>
      <dgm:t>
        <a:bodyPr/>
        <a:lstStyle/>
        <a:p>
          <a:r>
            <a:rPr lang="en-GB" sz="1600"/>
            <a:t>dbg2olc_1000b  k19 Kth1 Th0.0001</a:t>
          </a:r>
        </a:p>
      </dgm:t>
    </dgm:pt>
    <dgm:pt modelId="{4ADFE98F-3A5D-4AF7-B7EB-A81845EFABB6}" type="parTrans" cxnId="{20735D00-50AC-4F2D-8FFA-FAEE2475E1CF}">
      <dgm:prSet/>
      <dgm:spPr/>
      <dgm:t>
        <a:bodyPr/>
        <a:lstStyle/>
        <a:p>
          <a:endParaRPr lang="en-GB"/>
        </a:p>
      </dgm:t>
    </dgm:pt>
    <dgm:pt modelId="{0B0DCCD6-EC12-4B8A-B218-53AEE4E34C1E}" type="sibTrans" cxnId="{20735D00-50AC-4F2D-8FFA-FAEE2475E1CF}">
      <dgm:prSet/>
      <dgm:spPr/>
      <dgm:t>
        <a:bodyPr/>
        <a:lstStyle/>
        <a:p>
          <a:endParaRPr lang="en-GB"/>
        </a:p>
      </dgm:t>
    </dgm:pt>
    <dgm:pt modelId="{FE2C38DB-DF03-45F3-9F72-A3CF19484203}" type="pres">
      <dgm:prSet presAssocID="{7C57255C-6B5C-4FF4-8EA2-D3D08048A1A0}" presName="compositeShape" presStyleCnt="0">
        <dgm:presLayoutVars>
          <dgm:chMax val="7"/>
          <dgm:dir/>
          <dgm:resizeHandles val="exact"/>
        </dgm:presLayoutVars>
      </dgm:prSet>
      <dgm:spPr/>
    </dgm:pt>
    <dgm:pt modelId="{C269D1B5-1D31-47B5-9791-FBC4389630CA}" type="pres">
      <dgm:prSet presAssocID="{CE7E6D84-7DEF-458E-B712-45BD4E79E2E5}" presName="circ1" presStyleLbl="vennNode1" presStyleIdx="0" presStyleCnt="3"/>
      <dgm:spPr/>
      <dgm:t>
        <a:bodyPr/>
        <a:lstStyle/>
        <a:p>
          <a:endParaRPr lang="en-GB"/>
        </a:p>
      </dgm:t>
    </dgm:pt>
    <dgm:pt modelId="{B503A24C-1912-4A2D-A884-E5A6F38D3DF6}" type="pres">
      <dgm:prSet presAssocID="{CE7E6D84-7DEF-458E-B712-45BD4E79E2E5}" presName="circ1Tx" presStyleLbl="revTx" presStyleIdx="0" presStyleCnt="0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n-GB"/>
        </a:p>
      </dgm:t>
    </dgm:pt>
    <dgm:pt modelId="{CCFBADD3-B02F-4397-BDF5-C51063DBF865}" type="pres">
      <dgm:prSet presAssocID="{503F277E-6BB7-4355-BF09-0024756D1097}" presName="circ2" presStyleLbl="vennNode1" presStyleIdx="1" presStyleCnt="3"/>
      <dgm:spPr/>
      <dgm:t>
        <a:bodyPr/>
        <a:lstStyle/>
        <a:p>
          <a:endParaRPr lang="en-GB"/>
        </a:p>
      </dgm:t>
    </dgm:pt>
    <dgm:pt modelId="{0425DF7F-29B8-4D7C-B519-2CCF27E36417}" type="pres">
      <dgm:prSet presAssocID="{503F277E-6BB7-4355-BF09-0024756D1097}" presName="circ2Tx" presStyleLbl="revTx" presStyleIdx="0" presStyleCnt="0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n-GB"/>
        </a:p>
      </dgm:t>
    </dgm:pt>
    <dgm:pt modelId="{1CF870A8-020A-42A2-94A3-D328682CDFD5}" type="pres">
      <dgm:prSet presAssocID="{481A2E21-4231-4EE1-BC5D-E4CC97CE857E}" presName="circ3" presStyleLbl="vennNode1" presStyleIdx="2" presStyleCnt="3" custLinFactNeighborX="745" custLinFactNeighborY="837"/>
      <dgm:spPr/>
      <dgm:t>
        <a:bodyPr/>
        <a:lstStyle/>
        <a:p>
          <a:endParaRPr lang="en-GB"/>
        </a:p>
      </dgm:t>
    </dgm:pt>
    <dgm:pt modelId="{C70EE1A1-8E90-4C3A-A46B-096F01ED2EC7}" type="pres">
      <dgm:prSet presAssocID="{481A2E21-4231-4EE1-BC5D-E4CC97CE857E}" presName="circ3Tx" presStyleLbl="revTx" presStyleIdx="0" presStyleCnt="0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n-GB"/>
        </a:p>
      </dgm:t>
    </dgm:pt>
  </dgm:ptLst>
  <dgm:cxnLst>
    <dgm:cxn modelId="{20735D00-50AC-4F2D-8FFA-FAEE2475E1CF}" srcId="{7C57255C-6B5C-4FF4-8EA2-D3D08048A1A0}" destId="{481A2E21-4231-4EE1-BC5D-E4CC97CE857E}" srcOrd="2" destOrd="0" parTransId="{4ADFE98F-3A5D-4AF7-B7EB-A81845EFABB6}" sibTransId="{0B0DCCD6-EC12-4B8A-B218-53AEE4E34C1E}"/>
    <dgm:cxn modelId="{AD658411-7285-4B84-8D59-303BEEF052F0}" type="presOf" srcId="{481A2E21-4231-4EE1-BC5D-E4CC97CE857E}" destId="{1CF870A8-020A-42A2-94A3-D328682CDFD5}" srcOrd="0" destOrd="0" presId="urn:microsoft.com/office/officeart/2005/8/layout/venn1"/>
    <dgm:cxn modelId="{E9520F83-79CC-4783-9F9C-0A60583FDA77}" srcId="{7C57255C-6B5C-4FF4-8EA2-D3D08048A1A0}" destId="{CE7E6D84-7DEF-458E-B712-45BD4E79E2E5}" srcOrd="0" destOrd="0" parTransId="{278A7CEF-A6E3-44B7-BF03-544D55C71079}" sibTransId="{3B005B11-DED6-4153-87AF-21705F2560CF}"/>
    <dgm:cxn modelId="{03528100-23E7-47A7-9A79-82DE9230A6D1}" type="presOf" srcId="{CE7E6D84-7DEF-458E-B712-45BD4E79E2E5}" destId="{C269D1B5-1D31-47B5-9791-FBC4389630CA}" srcOrd="0" destOrd="0" presId="urn:microsoft.com/office/officeart/2005/8/layout/venn1"/>
    <dgm:cxn modelId="{3A62B664-D339-4158-A245-EA27B3CCC0C0}" type="presOf" srcId="{7C57255C-6B5C-4FF4-8EA2-D3D08048A1A0}" destId="{FE2C38DB-DF03-45F3-9F72-A3CF19484203}" srcOrd="0" destOrd="0" presId="urn:microsoft.com/office/officeart/2005/8/layout/venn1"/>
    <dgm:cxn modelId="{4A7FB7FA-F2D1-4821-9EE7-87F91AB481FD}" type="presOf" srcId="{503F277E-6BB7-4355-BF09-0024756D1097}" destId="{0425DF7F-29B8-4D7C-B519-2CCF27E36417}" srcOrd="1" destOrd="0" presId="urn:microsoft.com/office/officeart/2005/8/layout/venn1"/>
    <dgm:cxn modelId="{E1EEE3BB-DABD-4F45-8A35-F35C613CB476}" type="presOf" srcId="{481A2E21-4231-4EE1-BC5D-E4CC97CE857E}" destId="{C70EE1A1-8E90-4C3A-A46B-096F01ED2EC7}" srcOrd="1" destOrd="0" presId="urn:microsoft.com/office/officeart/2005/8/layout/venn1"/>
    <dgm:cxn modelId="{5988D01C-0DC1-4BF3-AE47-B911DAF11533}" type="presOf" srcId="{503F277E-6BB7-4355-BF09-0024756D1097}" destId="{CCFBADD3-B02F-4397-BDF5-C51063DBF865}" srcOrd="0" destOrd="0" presId="urn:microsoft.com/office/officeart/2005/8/layout/venn1"/>
    <dgm:cxn modelId="{15E8963D-067D-47F5-ABA2-BB647BB5BD68}" srcId="{7C57255C-6B5C-4FF4-8EA2-D3D08048A1A0}" destId="{503F277E-6BB7-4355-BF09-0024756D1097}" srcOrd="1" destOrd="0" parTransId="{C641C820-1422-465E-8D1F-BEC17431A402}" sibTransId="{24D8C702-CA87-42A3-86F6-32CE46C047B5}"/>
    <dgm:cxn modelId="{F26CB745-DDB9-47C7-9B86-09E34132960F}" type="presOf" srcId="{CE7E6D84-7DEF-458E-B712-45BD4E79E2E5}" destId="{B503A24C-1912-4A2D-A884-E5A6F38D3DF6}" srcOrd="1" destOrd="0" presId="urn:microsoft.com/office/officeart/2005/8/layout/venn1"/>
    <dgm:cxn modelId="{0F3B751D-3594-4A2E-91B1-D6B5D36ADEF5}" type="presParOf" srcId="{FE2C38DB-DF03-45F3-9F72-A3CF19484203}" destId="{C269D1B5-1D31-47B5-9791-FBC4389630CA}" srcOrd="0" destOrd="0" presId="urn:microsoft.com/office/officeart/2005/8/layout/venn1"/>
    <dgm:cxn modelId="{954F4F24-3888-44C8-8BE0-36318DFDCD3A}" type="presParOf" srcId="{FE2C38DB-DF03-45F3-9F72-A3CF19484203}" destId="{B503A24C-1912-4A2D-A884-E5A6F38D3DF6}" srcOrd="1" destOrd="0" presId="urn:microsoft.com/office/officeart/2005/8/layout/venn1"/>
    <dgm:cxn modelId="{DAE63FDA-68FA-4735-B07C-3F90C9A298D7}" type="presParOf" srcId="{FE2C38DB-DF03-45F3-9F72-A3CF19484203}" destId="{CCFBADD3-B02F-4397-BDF5-C51063DBF865}" srcOrd="2" destOrd="0" presId="urn:microsoft.com/office/officeart/2005/8/layout/venn1"/>
    <dgm:cxn modelId="{45CB5F75-DC5D-46A2-B125-E2A79547EA1B}" type="presParOf" srcId="{FE2C38DB-DF03-45F3-9F72-A3CF19484203}" destId="{0425DF7F-29B8-4D7C-B519-2CCF27E36417}" srcOrd="3" destOrd="0" presId="urn:microsoft.com/office/officeart/2005/8/layout/venn1"/>
    <dgm:cxn modelId="{63BB03D3-C16D-4952-88F8-83D75CAE7682}" type="presParOf" srcId="{FE2C38DB-DF03-45F3-9F72-A3CF19484203}" destId="{1CF870A8-020A-42A2-94A3-D328682CDFD5}" srcOrd="4" destOrd="0" presId="urn:microsoft.com/office/officeart/2005/8/layout/venn1"/>
    <dgm:cxn modelId="{E560CCE2-AA97-4C17-A082-8515663A4D11}" type="presParOf" srcId="{FE2C38DB-DF03-45F3-9F72-A3CF19484203}" destId="{C70EE1A1-8E90-4C3A-A46B-096F01ED2EC7}" srcOrd="5" destOrd="0" presId="urn:microsoft.com/office/officeart/2005/8/layout/venn1"/>
  </dgm:cxnLst>
  <dgm:bg/>
  <dgm:whole/>
  <dgm:extLst>
    <a:ext uri="http://schemas.microsoft.com/office/drawing/2008/diagram">
      <dsp:dataModelExt xmlns:dsp="http://schemas.microsoft.com/office/drawing/2008/diagram" relId="rId7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7C57255C-6B5C-4FF4-8EA2-D3D08048A1A0}" type="doc">
      <dgm:prSet loTypeId="urn:microsoft.com/office/officeart/2005/8/layout/venn1" loCatId="relationship" qsTypeId="urn:microsoft.com/office/officeart/2005/8/quickstyle/simple4" qsCatId="simple" csTypeId="urn:microsoft.com/office/officeart/2005/8/colors/colorful5" csCatId="colorful" phldr="1"/>
      <dgm:spPr/>
    </dgm:pt>
    <dgm:pt modelId="{07227037-BE1D-4ADD-83C9-B2D947CFE361}">
      <dgm:prSet phldrT="[Text]" custT="1"/>
      <dgm:spPr/>
      <dgm:t>
        <a:bodyPr/>
        <a:lstStyle/>
        <a:p>
          <a:r>
            <a:rPr lang="en-GB" sz="1600"/>
            <a:t>dbg2olc_1000g  k19 Kth2 Th0.005</a:t>
          </a:r>
        </a:p>
      </dgm:t>
    </dgm:pt>
    <dgm:pt modelId="{C381FABE-04F4-4873-B8A2-AF1170DC8978}" type="parTrans" cxnId="{6C6AFC30-D28E-418B-B240-4D2248DFF4DF}">
      <dgm:prSet/>
      <dgm:spPr/>
      <dgm:t>
        <a:bodyPr/>
        <a:lstStyle/>
        <a:p>
          <a:endParaRPr lang="en-GB"/>
        </a:p>
      </dgm:t>
    </dgm:pt>
    <dgm:pt modelId="{9429E3D5-0FC2-466D-A251-42B614A9DBAC}" type="sibTrans" cxnId="{6C6AFC30-D28E-418B-B240-4D2248DFF4DF}">
      <dgm:prSet/>
      <dgm:spPr/>
      <dgm:t>
        <a:bodyPr/>
        <a:lstStyle/>
        <a:p>
          <a:endParaRPr lang="en-GB"/>
        </a:p>
      </dgm:t>
    </dgm:pt>
    <dgm:pt modelId="{481A2E21-4231-4EE1-BC5D-E4CC97CE857E}">
      <dgm:prSet phldrT="[Text]" custT="1"/>
      <dgm:spPr/>
      <dgm:t>
        <a:bodyPr/>
        <a:lstStyle/>
        <a:p>
          <a:r>
            <a:rPr lang="en-GB" sz="1600"/>
            <a:t>dbg2olc_1000b  k19 Kth1 Th0.0001</a:t>
          </a:r>
        </a:p>
      </dgm:t>
    </dgm:pt>
    <dgm:pt modelId="{0B0DCCD6-EC12-4B8A-B218-53AEE4E34C1E}" type="sibTrans" cxnId="{20735D00-50AC-4F2D-8FFA-FAEE2475E1CF}">
      <dgm:prSet/>
      <dgm:spPr/>
      <dgm:t>
        <a:bodyPr/>
        <a:lstStyle/>
        <a:p>
          <a:endParaRPr lang="en-GB"/>
        </a:p>
      </dgm:t>
    </dgm:pt>
    <dgm:pt modelId="{4ADFE98F-3A5D-4AF7-B7EB-A81845EFABB6}" type="parTrans" cxnId="{20735D00-50AC-4F2D-8FFA-FAEE2475E1CF}">
      <dgm:prSet/>
      <dgm:spPr/>
      <dgm:t>
        <a:bodyPr/>
        <a:lstStyle/>
        <a:p>
          <a:endParaRPr lang="en-GB"/>
        </a:p>
      </dgm:t>
    </dgm:pt>
    <dgm:pt modelId="{FE2C38DB-DF03-45F3-9F72-A3CF19484203}" type="pres">
      <dgm:prSet presAssocID="{7C57255C-6B5C-4FF4-8EA2-D3D08048A1A0}" presName="compositeShape" presStyleCnt="0">
        <dgm:presLayoutVars>
          <dgm:chMax val="7"/>
          <dgm:dir/>
          <dgm:resizeHandles val="exact"/>
        </dgm:presLayoutVars>
      </dgm:prSet>
      <dgm:spPr/>
    </dgm:pt>
    <dgm:pt modelId="{04EDD2CD-130B-4E1A-A368-C89C53C6BBD9}" type="pres">
      <dgm:prSet presAssocID="{481A2E21-4231-4EE1-BC5D-E4CC97CE857E}" presName="circ1" presStyleLbl="vennNode1" presStyleIdx="0" presStyleCnt="2" custScaleX="72750" custScaleY="72750"/>
      <dgm:spPr/>
      <dgm:t>
        <a:bodyPr/>
        <a:lstStyle/>
        <a:p>
          <a:endParaRPr lang="en-GB"/>
        </a:p>
      </dgm:t>
    </dgm:pt>
    <dgm:pt modelId="{26C24FD1-7086-4B24-8266-D61E7838FB8A}" type="pres">
      <dgm:prSet presAssocID="{481A2E21-4231-4EE1-BC5D-E4CC97CE857E}" presName="circ1Tx" presStyleLbl="revTx" presStyleIdx="0" presStyleCnt="0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n-GB"/>
        </a:p>
      </dgm:t>
    </dgm:pt>
    <dgm:pt modelId="{C37CEEB9-0CEC-4E4C-AC52-BF436D4CEE0A}" type="pres">
      <dgm:prSet presAssocID="{07227037-BE1D-4ADD-83C9-B2D947CFE361}" presName="circ2" presStyleLbl="vennNode1" presStyleIdx="1" presStyleCnt="2" custScaleX="76467" custScaleY="76467" custLinFactNeighborX="-15528" custLinFactNeighborY="-192"/>
      <dgm:spPr/>
      <dgm:t>
        <a:bodyPr/>
        <a:lstStyle/>
        <a:p>
          <a:endParaRPr lang="en-GB"/>
        </a:p>
      </dgm:t>
    </dgm:pt>
    <dgm:pt modelId="{12AD9AB0-0946-4F34-A92D-2F948B4E2E9F}" type="pres">
      <dgm:prSet presAssocID="{07227037-BE1D-4ADD-83C9-B2D947CFE361}" presName="circ2Tx" presStyleLbl="revTx" presStyleIdx="0" presStyleCnt="0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n-GB"/>
        </a:p>
      </dgm:t>
    </dgm:pt>
  </dgm:ptLst>
  <dgm:cxnLst>
    <dgm:cxn modelId="{6C6AFC30-D28E-418B-B240-4D2248DFF4DF}" srcId="{7C57255C-6B5C-4FF4-8EA2-D3D08048A1A0}" destId="{07227037-BE1D-4ADD-83C9-B2D947CFE361}" srcOrd="1" destOrd="0" parTransId="{C381FABE-04F4-4873-B8A2-AF1170DC8978}" sibTransId="{9429E3D5-0FC2-466D-A251-42B614A9DBAC}"/>
    <dgm:cxn modelId="{73BAB156-E5F6-445B-9FBA-5C06F167B928}" type="presOf" srcId="{481A2E21-4231-4EE1-BC5D-E4CC97CE857E}" destId="{26C24FD1-7086-4B24-8266-D61E7838FB8A}" srcOrd="1" destOrd="0" presId="urn:microsoft.com/office/officeart/2005/8/layout/venn1"/>
    <dgm:cxn modelId="{20735D00-50AC-4F2D-8FFA-FAEE2475E1CF}" srcId="{7C57255C-6B5C-4FF4-8EA2-D3D08048A1A0}" destId="{481A2E21-4231-4EE1-BC5D-E4CC97CE857E}" srcOrd="0" destOrd="0" parTransId="{4ADFE98F-3A5D-4AF7-B7EB-A81845EFABB6}" sibTransId="{0B0DCCD6-EC12-4B8A-B218-53AEE4E34C1E}"/>
    <dgm:cxn modelId="{F14B84F3-B5BF-4CB3-8A13-CC52E589F037}" type="presOf" srcId="{07227037-BE1D-4ADD-83C9-B2D947CFE361}" destId="{12AD9AB0-0946-4F34-A92D-2F948B4E2E9F}" srcOrd="1" destOrd="0" presId="urn:microsoft.com/office/officeart/2005/8/layout/venn1"/>
    <dgm:cxn modelId="{D3C223CB-EAA6-41F2-AB86-3F0F37788739}" type="presOf" srcId="{481A2E21-4231-4EE1-BC5D-E4CC97CE857E}" destId="{04EDD2CD-130B-4E1A-A368-C89C53C6BBD9}" srcOrd="0" destOrd="0" presId="urn:microsoft.com/office/officeart/2005/8/layout/venn1"/>
    <dgm:cxn modelId="{650A0D33-84BE-4CAD-A2AE-ED37BB75B3F5}" type="presOf" srcId="{07227037-BE1D-4ADD-83C9-B2D947CFE361}" destId="{C37CEEB9-0CEC-4E4C-AC52-BF436D4CEE0A}" srcOrd="0" destOrd="0" presId="urn:microsoft.com/office/officeart/2005/8/layout/venn1"/>
    <dgm:cxn modelId="{7814A233-573D-441C-AF13-F9B5A4DFE848}" type="presOf" srcId="{7C57255C-6B5C-4FF4-8EA2-D3D08048A1A0}" destId="{FE2C38DB-DF03-45F3-9F72-A3CF19484203}" srcOrd="0" destOrd="0" presId="urn:microsoft.com/office/officeart/2005/8/layout/venn1"/>
    <dgm:cxn modelId="{903B408B-17F1-4815-A4E2-D51BABD971FD}" type="presParOf" srcId="{FE2C38DB-DF03-45F3-9F72-A3CF19484203}" destId="{04EDD2CD-130B-4E1A-A368-C89C53C6BBD9}" srcOrd="0" destOrd="0" presId="urn:microsoft.com/office/officeart/2005/8/layout/venn1"/>
    <dgm:cxn modelId="{BC97ADF3-DFC2-4AA7-985D-3FE66144F84B}" type="presParOf" srcId="{FE2C38DB-DF03-45F3-9F72-A3CF19484203}" destId="{26C24FD1-7086-4B24-8266-D61E7838FB8A}" srcOrd="1" destOrd="0" presId="urn:microsoft.com/office/officeart/2005/8/layout/venn1"/>
    <dgm:cxn modelId="{47B3BF5C-DCEF-4D77-903A-9A31F23CCA20}" type="presParOf" srcId="{FE2C38DB-DF03-45F3-9F72-A3CF19484203}" destId="{C37CEEB9-0CEC-4E4C-AC52-BF436D4CEE0A}" srcOrd="2" destOrd="0" presId="urn:microsoft.com/office/officeart/2005/8/layout/venn1"/>
    <dgm:cxn modelId="{788A4329-4B6F-4ACB-9BCA-E8442D6F1E5E}" type="presParOf" srcId="{FE2C38DB-DF03-45F3-9F72-A3CF19484203}" destId="{12AD9AB0-0946-4F34-A92D-2F948B4E2E9F}" srcOrd="3" destOrd="0" presId="urn:microsoft.com/office/officeart/2005/8/layout/venn1"/>
  </dgm:cxnLst>
  <dgm:bg/>
  <dgm:whole/>
  <dgm:extLst>
    <a:ext uri="http://schemas.microsoft.com/office/drawing/2008/diagram">
      <dsp:dataModelExt xmlns:dsp="http://schemas.microsoft.com/office/drawing/2008/diagram" relId="rId12" minVer="http://schemas.openxmlformats.org/drawingml/2006/diagram"/>
    </a:ext>
  </dgm:extLst>
</dgm:dataModel>
</file>

<file path=xl/diagrams/data3.xml><?xml version="1.0" encoding="utf-8"?>
<dgm:dataModel xmlns:dgm="http://schemas.openxmlformats.org/drawingml/2006/diagram" xmlns:a="http://schemas.openxmlformats.org/drawingml/2006/main">
  <dgm:ptLst>
    <dgm:pt modelId="{7C57255C-6B5C-4FF4-8EA2-D3D08048A1A0}" type="doc">
      <dgm:prSet loTypeId="urn:microsoft.com/office/officeart/2005/8/layout/venn1" loCatId="relationship" qsTypeId="urn:microsoft.com/office/officeart/2005/8/quickstyle/simple4" qsCatId="simple" csTypeId="urn:microsoft.com/office/officeart/2005/8/colors/colorful5" csCatId="colorful" phldr="1"/>
      <dgm:spPr/>
    </dgm:pt>
    <dgm:pt modelId="{CE7E6D84-7DEF-458E-B712-45BD4E79E2E5}">
      <dgm:prSet phldrT="[Text]" custT="1"/>
      <dgm:spPr/>
      <dgm:t>
        <a:bodyPr/>
        <a:lstStyle/>
        <a:p>
          <a:r>
            <a:rPr lang="en-GB" sz="1600"/>
            <a:t>dbg2olc_1000            K17 Kth2 Th0.005</a:t>
          </a:r>
        </a:p>
      </dgm:t>
    </dgm:pt>
    <dgm:pt modelId="{278A7CEF-A6E3-44B7-BF03-544D55C71079}" type="parTrans" cxnId="{E9520F83-79CC-4783-9F9C-0A60583FDA77}">
      <dgm:prSet/>
      <dgm:spPr/>
      <dgm:t>
        <a:bodyPr/>
        <a:lstStyle/>
        <a:p>
          <a:endParaRPr lang="en-GB"/>
        </a:p>
      </dgm:t>
    </dgm:pt>
    <dgm:pt modelId="{3B005B11-DED6-4153-87AF-21705F2560CF}" type="sibTrans" cxnId="{E9520F83-79CC-4783-9F9C-0A60583FDA77}">
      <dgm:prSet/>
      <dgm:spPr/>
      <dgm:t>
        <a:bodyPr/>
        <a:lstStyle/>
        <a:p>
          <a:endParaRPr lang="en-GB"/>
        </a:p>
      </dgm:t>
    </dgm:pt>
    <dgm:pt modelId="{503F277E-6BB7-4355-BF09-0024756D1097}">
      <dgm:prSet phldrT="[Text]" custT="1"/>
      <dgm:spPr/>
      <dgm:t>
        <a:bodyPr/>
        <a:lstStyle/>
        <a:p>
          <a:r>
            <a:rPr lang="en-GB" sz="1600"/>
            <a:t>dbg20lc_500      K17 Kth2 Th0.005</a:t>
          </a:r>
        </a:p>
      </dgm:t>
    </dgm:pt>
    <dgm:pt modelId="{C641C820-1422-465E-8D1F-BEC17431A402}" type="parTrans" cxnId="{15E8963D-067D-47F5-ABA2-BB647BB5BD68}">
      <dgm:prSet/>
      <dgm:spPr/>
      <dgm:t>
        <a:bodyPr/>
        <a:lstStyle/>
        <a:p>
          <a:endParaRPr lang="en-GB"/>
        </a:p>
      </dgm:t>
    </dgm:pt>
    <dgm:pt modelId="{24D8C702-CA87-42A3-86F6-32CE46C047B5}" type="sibTrans" cxnId="{15E8963D-067D-47F5-ABA2-BB647BB5BD68}">
      <dgm:prSet/>
      <dgm:spPr/>
      <dgm:t>
        <a:bodyPr/>
        <a:lstStyle/>
        <a:p>
          <a:endParaRPr lang="en-GB"/>
        </a:p>
      </dgm:t>
    </dgm:pt>
    <dgm:pt modelId="{481A2E21-4231-4EE1-BC5D-E4CC97CE857E}">
      <dgm:prSet phldrT="[Text]" custT="1"/>
      <dgm:spPr/>
      <dgm:t>
        <a:bodyPr/>
        <a:lstStyle/>
        <a:p>
          <a:r>
            <a:rPr lang="en-GB" sz="1600"/>
            <a:t>dbg2olc_1000b  k19 Kth1 Th0.0001</a:t>
          </a:r>
        </a:p>
      </dgm:t>
    </dgm:pt>
    <dgm:pt modelId="{4ADFE98F-3A5D-4AF7-B7EB-A81845EFABB6}" type="parTrans" cxnId="{20735D00-50AC-4F2D-8FFA-FAEE2475E1CF}">
      <dgm:prSet/>
      <dgm:spPr/>
      <dgm:t>
        <a:bodyPr/>
        <a:lstStyle/>
        <a:p>
          <a:endParaRPr lang="en-GB"/>
        </a:p>
      </dgm:t>
    </dgm:pt>
    <dgm:pt modelId="{0B0DCCD6-EC12-4B8A-B218-53AEE4E34C1E}" type="sibTrans" cxnId="{20735D00-50AC-4F2D-8FFA-FAEE2475E1CF}">
      <dgm:prSet/>
      <dgm:spPr/>
      <dgm:t>
        <a:bodyPr/>
        <a:lstStyle/>
        <a:p>
          <a:endParaRPr lang="en-GB"/>
        </a:p>
      </dgm:t>
    </dgm:pt>
    <dgm:pt modelId="{07227037-BE1D-4ADD-83C9-B2D947CFE361}">
      <dgm:prSet phldrT="[Text]" custT="1"/>
      <dgm:spPr/>
      <dgm:t>
        <a:bodyPr/>
        <a:lstStyle/>
        <a:p>
          <a:r>
            <a:rPr lang="en-GB" sz="1600"/>
            <a:t>dbg2olc_1000g  k19 Kth2 Th0.005</a:t>
          </a:r>
        </a:p>
      </dgm:t>
    </dgm:pt>
    <dgm:pt modelId="{C381FABE-04F4-4873-B8A2-AF1170DC8978}" type="parTrans" cxnId="{6C6AFC30-D28E-418B-B240-4D2248DFF4DF}">
      <dgm:prSet/>
      <dgm:spPr/>
      <dgm:t>
        <a:bodyPr/>
        <a:lstStyle/>
        <a:p>
          <a:endParaRPr lang="en-GB"/>
        </a:p>
      </dgm:t>
    </dgm:pt>
    <dgm:pt modelId="{9429E3D5-0FC2-466D-A251-42B614A9DBAC}" type="sibTrans" cxnId="{6C6AFC30-D28E-418B-B240-4D2248DFF4DF}">
      <dgm:prSet/>
      <dgm:spPr/>
      <dgm:t>
        <a:bodyPr/>
        <a:lstStyle/>
        <a:p>
          <a:endParaRPr lang="en-GB"/>
        </a:p>
      </dgm:t>
    </dgm:pt>
    <dgm:pt modelId="{FE2C38DB-DF03-45F3-9F72-A3CF19484203}" type="pres">
      <dgm:prSet presAssocID="{7C57255C-6B5C-4FF4-8EA2-D3D08048A1A0}" presName="compositeShape" presStyleCnt="0">
        <dgm:presLayoutVars>
          <dgm:chMax val="7"/>
          <dgm:dir/>
          <dgm:resizeHandles val="exact"/>
        </dgm:presLayoutVars>
      </dgm:prSet>
      <dgm:spPr/>
    </dgm:pt>
    <dgm:pt modelId="{C269D1B5-1D31-47B5-9791-FBC4389630CA}" type="pres">
      <dgm:prSet presAssocID="{CE7E6D84-7DEF-458E-B712-45BD4E79E2E5}" presName="circ1" presStyleLbl="vennNode1" presStyleIdx="0" presStyleCnt="4"/>
      <dgm:spPr/>
      <dgm:t>
        <a:bodyPr/>
        <a:lstStyle/>
        <a:p>
          <a:endParaRPr lang="en-GB"/>
        </a:p>
      </dgm:t>
    </dgm:pt>
    <dgm:pt modelId="{B503A24C-1912-4A2D-A884-E5A6F38D3DF6}" type="pres">
      <dgm:prSet presAssocID="{CE7E6D84-7DEF-458E-B712-45BD4E79E2E5}" presName="circ1Tx" presStyleLbl="revTx" presStyleIdx="0" presStyleCnt="0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n-GB"/>
        </a:p>
      </dgm:t>
    </dgm:pt>
    <dgm:pt modelId="{CCFBADD3-B02F-4397-BDF5-C51063DBF865}" type="pres">
      <dgm:prSet presAssocID="{503F277E-6BB7-4355-BF09-0024756D1097}" presName="circ2" presStyleLbl="vennNode1" presStyleIdx="1" presStyleCnt="4"/>
      <dgm:spPr/>
      <dgm:t>
        <a:bodyPr/>
        <a:lstStyle/>
        <a:p>
          <a:endParaRPr lang="en-GB"/>
        </a:p>
      </dgm:t>
    </dgm:pt>
    <dgm:pt modelId="{0425DF7F-29B8-4D7C-B519-2CCF27E36417}" type="pres">
      <dgm:prSet presAssocID="{503F277E-6BB7-4355-BF09-0024756D1097}" presName="circ2Tx" presStyleLbl="revTx" presStyleIdx="0" presStyleCnt="0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n-GB"/>
        </a:p>
      </dgm:t>
    </dgm:pt>
    <dgm:pt modelId="{1CF870A8-020A-42A2-94A3-D328682CDFD5}" type="pres">
      <dgm:prSet presAssocID="{481A2E21-4231-4EE1-BC5D-E4CC97CE857E}" presName="circ3" presStyleLbl="vennNode1" presStyleIdx="2" presStyleCnt="4" custLinFactNeighborX="745" custLinFactNeighborY="837"/>
      <dgm:spPr/>
      <dgm:t>
        <a:bodyPr/>
        <a:lstStyle/>
        <a:p>
          <a:endParaRPr lang="en-GB"/>
        </a:p>
      </dgm:t>
    </dgm:pt>
    <dgm:pt modelId="{C70EE1A1-8E90-4C3A-A46B-096F01ED2EC7}" type="pres">
      <dgm:prSet presAssocID="{481A2E21-4231-4EE1-BC5D-E4CC97CE857E}" presName="circ3Tx" presStyleLbl="revTx" presStyleIdx="0" presStyleCnt="0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n-GB"/>
        </a:p>
      </dgm:t>
    </dgm:pt>
    <dgm:pt modelId="{0FEEC5B8-90B1-4A90-91B7-B8AF952BCA10}" type="pres">
      <dgm:prSet presAssocID="{07227037-BE1D-4ADD-83C9-B2D947CFE361}" presName="circ4" presStyleLbl="vennNode1" presStyleIdx="3" presStyleCnt="4" custLinFactNeighborX="745" custLinFactNeighborY="837"/>
      <dgm:spPr/>
      <dgm:t>
        <a:bodyPr/>
        <a:lstStyle/>
        <a:p>
          <a:endParaRPr lang="en-GB"/>
        </a:p>
      </dgm:t>
    </dgm:pt>
    <dgm:pt modelId="{5C58C0F0-EE9F-4D11-9791-7291414A9E9E}" type="pres">
      <dgm:prSet presAssocID="{07227037-BE1D-4ADD-83C9-B2D947CFE361}" presName="circ4Tx" presStyleLbl="revTx" presStyleIdx="0" presStyleCnt="0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n-GB"/>
        </a:p>
      </dgm:t>
    </dgm:pt>
  </dgm:ptLst>
  <dgm:cxnLst>
    <dgm:cxn modelId="{9F12C053-561C-48DB-BECB-79438E9D125B}" type="presOf" srcId="{07227037-BE1D-4ADD-83C9-B2D947CFE361}" destId="{5C58C0F0-EE9F-4D11-9791-7291414A9E9E}" srcOrd="1" destOrd="0" presId="urn:microsoft.com/office/officeart/2005/8/layout/venn1"/>
    <dgm:cxn modelId="{15E8963D-067D-47F5-ABA2-BB647BB5BD68}" srcId="{7C57255C-6B5C-4FF4-8EA2-D3D08048A1A0}" destId="{503F277E-6BB7-4355-BF09-0024756D1097}" srcOrd="1" destOrd="0" parTransId="{C641C820-1422-465E-8D1F-BEC17431A402}" sibTransId="{24D8C702-CA87-42A3-86F6-32CE46C047B5}"/>
    <dgm:cxn modelId="{6C6AFC30-D28E-418B-B240-4D2248DFF4DF}" srcId="{7C57255C-6B5C-4FF4-8EA2-D3D08048A1A0}" destId="{07227037-BE1D-4ADD-83C9-B2D947CFE361}" srcOrd="3" destOrd="0" parTransId="{C381FABE-04F4-4873-B8A2-AF1170DC8978}" sibTransId="{9429E3D5-0FC2-466D-A251-42B614A9DBAC}"/>
    <dgm:cxn modelId="{695DEF8A-4163-4394-BBA2-5AB6687D1DE7}" type="presOf" srcId="{07227037-BE1D-4ADD-83C9-B2D947CFE361}" destId="{0FEEC5B8-90B1-4A90-91B7-B8AF952BCA10}" srcOrd="0" destOrd="0" presId="urn:microsoft.com/office/officeart/2005/8/layout/venn1"/>
    <dgm:cxn modelId="{D794EB6A-FFDC-4657-8BB4-C836E32161EF}" type="presOf" srcId="{7C57255C-6B5C-4FF4-8EA2-D3D08048A1A0}" destId="{FE2C38DB-DF03-45F3-9F72-A3CF19484203}" srcOrd="0" destOrd="0" presId="urn:microsoft.com/office/officeart/2005/8/layout/venn1"/>
    <dgm:cxn modelId="{95A5DAA7-E701-4FB1-817C-7BBE02BFCB78}" type="presOf" srcId="{481A2E21-4231-4EE1-BC5D-E4CC97CE857E}" destId="{C70EE1A1-8E90-4C3A-A46B-096F01ED2EC7}" srcOrd="1" destOrd="0" presId="urn:microsoft.com/office/officeart/2005/8/layout/venn1"/>
    <dgm:cxn modelId="{7552B34F-EDE5-498F-84F9-75A9E29F31B0}" type="presOf" srcId="{481A2E21-4231-4EE1-BC5D-E4CC97CE857E}" destId="{1CF870A8-020A-42A2-94A3-D328682CDFD5}" srcOrd="0" destOrd="0" presId="urn:microsoft.com/office/officeart/2005/8/layout/venn1"/>
    <dgm:cxn modelId="{F8FF55A2-CCC0-48A2-B817-0BBFB0F1703E}" type="presOf" srcId="{503F277E-6BB7-4355-BF09-0024756D1097}" destId="{CCFBADD3-B02F-4397-BDF5-C51063DBF865}" srcOrd="0" destOrd="0" presId="urn:microsoft.com/office/officeart/2005/8/layout/venn1"/>
    <dgm:cxn modelId="{20735D00-50AC-4F2D-8FFA-FAEE2475E1CF}" srcId="{7C57255C-6B5C-4FF4-8EA2-D3D08048A1A0}" destId="{481A2E21-4231-4EE1-BC5D-E4CC97CE857E}" srcOrd="2" destOrd="0" parTransId="{4ADFE98F-3A5D-4AF7-B7EB-A81845EFABB6}" sibTransId="{0B0DCCD6-EC12-4B8A-B218-53AEE4E34C1E}"/>
    <dgm:cxn modelId="{75169487-7182-4E13-858B-39F079D73336}" type="presOf" srcId="{CE7E6D84-7DEF-458E-B712-45BD4E79E2E5}" destId="{C269D1B5-1D31-47B5-9791-FBC4389630CA}" srcOrd="0" destOrd="0" presId="urn:microsoft.com/office/officeart/2005/8/layout/venn1"/>
    <dgm:cxn modelId="{13255EAF-2E0C-45AF-830B-016F3A26682F}" type="presOf" srcId="{503F277E-6BB7-4355-BF09-0024756D1097}" destId="{0425DF7F-29B8-4D7C-B519-2CCF27E36417}" srcOrd="1" destOrd="0" presId="urn:microsoft.com/office/officeart/2005/8/layout/venn1"/>
    <dgm:cxn modelId="{E9520F83-79CC-4783-9F9C-0A60583FDA77}" srcId="{7C57255C-6B5C-4FF4-8EA2-D3D08048A1A0}" destId="{CE7E6D84-7DEF-458E-B712-45BD4E79E2E5}" srcOrd="0" destOrd="0" parTransId="{278A7CEF-A6E3-44B7-BF03-544D55C71079}" sibTransId="{3B005B11-DED6-4153-87AF-21705F2560CF}"/>
    <dgm:cxn modelId="{97290566-758E-408D-BC33-8BF7AC313A52}" type="presOf" srcId="{CE7E6D84-7DEF-458E-B712-45BD4E79E2E5}" destId="{B503A24C-1912-4A2D-A884-E5A6F38D3DF6}" srcOrd="1" destOrd="0" presId="urn:microsoft.com/office/officeart/2005/8/layout/venn1"/>
    <dgm:cxn modelId="{93BA0B13-582F-4CED-968A-33E98868AE28}" type="presParOf" srcId="{FE2C38DB-DF03-45F3-9F72-A3CF19484203}" destId="{C269D1B5-1D31-47B5-9791-FBC4389630CA}" srcOrd="0" destOrd="0" presId="urn:microsoft.com/office/officeart/2005/8/layout/venn1"/>
    <dgm:cxn modelId="{EC8AC073-6BEC-4403-A6AB-D29777DC3A22}" type="presParOf" srcId="{FE2C38DB-DF03-45F3-9F72-A3CF19484203}" destId="{B503A24C-1912-4A2D-A884-E5A6F38D3DF6}" srcOrd="1" destOrd="0" presId="urn:microsoft.com/office/officeart/2005/8/layout/venn1"/>
    <dgm:cxn modelId="{7173168E-46CF-46BB-9EBC-0345265FED82}" type="presParOf" srcId="{FE2C38DB-DF03-45F3-9F72-A3CF19484203}" destId="{CCFBADD3-B02F-4397-BDF5-C51063DBF865}" srcOrd="2" destOrd="0" presId="urn:microsoft.com/office/officeart/2005/8/layout/venn1"/>
    <dgm:cxn modelId="{3DCF6162-27F3-44DA-8A3E-802BA9F98CCC}" type="presParOf" srcId="{FE2C38DB-DF03-45F3-9F72-A3CF19484203}" destId="{0425DF7F-29B8-4D7C-B519-2CCF27E36417}" srcOrd="3" destOrd="0" presId="urn:microsoft.com/office/officeart/2005/8/layout/venn1"/>
    <dgm:cxn modelId="{801A8960-788F-422F-ADF8-249FF5AB9C58}" type="presParOf" srcId="{FE2C38DB-DF03-45F3-9F72-A3CF19484203}" destId="{1CF870A8-020A-42A2-94A3-D328682CDFD5}" srcOrd="4" destOrd="0" presId="urn:microsoft.com/office/officeart/2005/8/layout/venn1"/>
    <dgm:cxn modelId="{B74216A9-80F6-44D9-B9F0-BA1AD53829A9}" type="presParOf" srcId="{FE2C38DB-DF03-45F3-9F72-A3CF19484203}" destId="{C70EE1A1-8E90-4C3A-A46B-096F01ED2EC7}" srcOrd="5" destOrd="0" presId="urn:microsoft.com/office/officeart/2005/8/layout/venn1"/>
    <dgm:cxn modelId="{44E10C1E-F7E0-4FB4-89E9-E9D323C58FDA}" type="presParOf" srcId="{FE2C38DB-DF03-45F3-9F72-A3CF19484203}" destId="{0FEEC5B8-90B1-4A90-91B7-B8AF952BCA10}" srcOrd="6" destOrd="0" presId="urn:microsoft.com/office/officeart/2005/8/layout/venn1"/>
    <dgm:cxn modelId="{D40F4EBC-DD8E-4EB6-BB91-BBFFABA9E231}" type="presParOf" srcId="{FE2C38DB-DF03-45F3-9F72-A3CF19484203}" destId="{5C58C0F0-EE9F-4D11-9791-7291414A9E9E}" srcOrd="7" destOrd="0" presId="urn:microsoft.com/office/officeart/2005/8/layout/venn1"/>
  </dgm:cxnLst>
  <dgm:bg/>
  <dgm:whole/>
  <dgm:extLst>
    <a:ext uri="http://schemas.microsoft.com/office/drawing/2008/diagram">
      <dsp:dataModelExt xmlns:dsp="http://schemas.microsoft.com/office/drawing/2008/diagram" relId="rId17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C269D1B5-1D31-47B5-9791-FBC4389630CA}">
      <dsp:nvSpPr>
        <dsp:cNvPr id="0" name=""/>
        <dsp:cNvSpPr/>
      </dsp:nvSpPr>
      <dsp:spPr>
        <a:xfrm>
          <a:off x="3040761" y="63960"/>
          <a:ext cx="3070098" cy="3070098"/>
        </a:xfrm>
        <a:prstGeom prst="ellipse">
          <a:avLst/>
        </a:prstGeom>
        <a:gradFill rotWithShape="0">
          <a:gsLst>
            <a:gs pos="0">
              <a:schemeClr val="accent5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5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5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GB" sz="1600" kern="1200"/>
            <a:t>dbg2olc_1000            K17 Kth2 Th0.005</a:t>
          </a:r>
        </a:p>
      </dsp:txBody>
      <dsp:txXfrm>
        <a:off x="3450107" y="601227"/>
        <a:ext cx="2251405" cy="1381544"/>
      </dsp:txXfrm>
    </dsp:sp>
    <dsp:sp modelId="{CCFBADD3-B02F-4397-BDF5-C51063DBF865}">
      <dsp:nvSpPr>
        <dsp:cNvPr id="0" name=""/>
        <dsp:cNvSpPr/>
      </dsp:nvSpPr>
      <dsp:spPr>
        <a:xfrm>
          <a:off x="4148554" y="1982771"/>
          <a:ext cx="3070098" cy="3070098"/>
        </a:xfrm>
        <a:prstGeom prst="ellipse">
          <a:avLst/>
        </a:prstGeom>
        <a:gradFill rotWithShape="0">
          <a:gsLst>
            <a:gs pos="0">
              <a:schemeClr val="accent5">
                <a:alpha val="50000"/>
                <a:hueOff val="-4966938"/>
                <a:satOff val="19906"/>
                <a:lumOff val="4314"/>
                <a:alphaOff val="0"/>
                <a:shade val="51000"/>
                <a:satMod val="130000"/>
              </a:schemeClr>
            </a:gs>
            <a:gs pos="80000">
              <a:schemeClr val="accent5">
                <a:alpha val="50000"/>
                <a:hueOff val="-4966938"/>
                <a:satOff val="19906"/>
                <a:lumOff val="4314"/>
                <a:alphaOff val="0"/>
                <a:shade val="93000"/>
                <a:satMod val="130000"/>
              </a:schemeClr>
            </a:gs>
            <a:gs pos="100000">
              <a:schemeClr val="accent5">
                <a:alpha val="50000"/>
                <a:hueOff val="-4966938"/>
                <a:satOff val="19906"/>
                <a:lumOff val="4314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GB" sz="1600" kern="1200"/>
            <a:t>dbg20lc_500      K17 Kth2 Th0.005</a:t>
          </a:r>
        </a:p>
      </dsp:txBody>
      <dsp:txXfrm>
        <a:off x="5087493" y="2775880"/>
        <a:ext cx="1842058" cy="1688553"/>
      </dsp:txXfrm>
    </dsp:sp>
    <dsp:sp modelId="{1CF870A8-020A-42A2-94A3-D328682CDFD5}">
      <dsp:nvSpPr>
        <dsp:cNvPr id="0" name=""/>
        <dsp:cNvSpPr/>
      </dsp:nvSpPr>
      <dsp:spPr>
        <a:xfrm>
          <a:off x="1955839" y="2008468"/>
          <a:ext cx="3070098" cy="3070098"/>
        </a:xfrm>
        <a:prstGeom prst="ellipse">
          <a:avLst/>
        </a:prstGeom>
        <a:gradFill rotWithShape="0">
          <a:gsLst>
            <a:gs pos="0">
              <a:schemeClr val="accent5">
                <a:alpha val="50000"/>
                <a:hueOff val="-9933876"/>
                <a:satOff val="39811"/>
                <a:lumOff val="8628"/>
                <a:alphaOff val="0"/>
                <a:shade val="51000"/>
                <a:satMod val="130000"/>
              </a:schemeClr>
            </a:gs>
            <a:gs pos="80000">
              <a:schemeClr val="accent5">
                <a:alpha val="50000"/>
                <a:hueOff val="-9933876"/>
                <a:satOff val="39811"/>
                <a:lumOff val="8628"/>
                <a:alphaOff val="0"/>
                <a:shade val="93000"/>
                <a:satMod val="130000"/>
              </a:schemeClr>
            </a:gs>
            <a:gs pos="100000">
              <a:schemeClr val="accent5">
                <a:alpha val="50000"/>
                <a:hueOff val="-9933876"/>
                <a:satOff val="39811"/>
                <a:lumOff val="8628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GB" sz="1600" kern="1200"/>
            <a:t>dbg2olc_1000b  k19 Kth1 Th0.0001</a:t>
          </a:r>
        </a:p>
      </dsp:txBody>
      <dsp:txXfrm>
        <a:off x="2244940" y="2801576"/>
        <a:ext cx="1842058" cy="1688553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drawing3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C269D1B5-1D31-47B5-9791-FBC4389630CA}">
      <dsp:nvSpPr>
        <dsp:cNvPr id="0" name=""/>
        <dsp:cNvSpPr/>
      </dsp:nvSpPr>
      <dsp:spPr>
        <a:xfrm>
          <a:off x="3394024" y="45453"/>
          <a:ext cx="2363571" cy="2363571"/>
        </a:xfrm>
        <a:prstGeom prst="ellipse">
          <a:avLst/>
        </a:prstGeom>
        <a:gradFill rotWithShape="0">
          <a:gsLst>
            <a:gs pos="0">
              <a:schemeClr val="accent5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5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5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GB" sz="1600" kern="1200"/>
            <a:t>dbg2olc_1000            K17 Kth2 Th0.005</a:t>
          </a:r>
        </a:p>
      </dsp:txBody>
      <dsp:txXfrm>
        <a:off x="3666744" y="363626"/>
        <a:ext cx="1818132" cy="749979"/>
      </dsp:txXfrm>
    </dsp:sp>
    <dsp:sp modelId="{CCFBADD3-B02F-4397-BDF5-C51063DBF865}">
      <dsp:nvSpPr>
        <dsp:cNvPr id="0" name=""/>
        <dsp:cNvSpPr/>
      </dsp:nvSpPr>
      <dsp:spPr>
        <a:xfrm>
          <a:off x="4439450" y="1090879"/>
          <a:ext cx="2363571" cy="2363571"/>
        </a:xfrm>
        <a:prstGeom prst="ellipse">
          <a:avLst/>
        </a:prstGeom>
        <a:gradFill rotWithShape="0">
          <a:gsLst>
            <a:gs pos="0">
              <a:schemeClr val="accent5">
                <a:alpha val="50000"/>
                <a:hueOff val="-3311292"/>
                <a:satOff val="13270"/>
                <a:lumOff val="2876"/>
                <a:alphaOff val="0"/>
                <a:shade val="51000"/>
                <a:satMod val="130000"/>
              </a:schemeClr>
            </a:gs>
            <a:gs pos="80000">
              <a:schemeClr val="accent5">
                <a:alpha val="50000"/>
                <a:hueOff val="-3311292"/>
                <a:satOff val="13270"/>
                <a:lumOff val="2876"/>
                <a:alphaOff val="0"/>
                <a:shade val="93000"/>
                <a:satMod val="130000"/>
              </a:schemeClr>
            </a:gs>
            <a:gs pos="100000">
              <a:schemeClr val="accent5">
                <a:alpha val="50000"/>
                <a:hueOff val="-3311292"/>
                <a:satOff val="13270"/>
                <a:lumOff val="2876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GB" sz="1600" kern="1200"/>
            <a:t>dbg20lc_500      K17 Kth2 Th0.005</a:t>
          </a:r>
        </a:p>
      </dsp:txBody>
      <dsp:txXfrm>
        <a:off x="5712142" y="1363598"/>
        <a:ext cx="909066" cy="1818132"/>
      </dsp:txXfrm>
    </dsp:sp>
    <dsp:sp modelId="{1CF870A8-020A-42A2-94A3-D328682CDFD5}">
      <dsp:nvSpPr>
        <dsp:cNvPr id="0" name=""/>
        <dsp:cNvSpPr/>
      </dsp:nvSpPr>
      <dsp:spPr>
        <a:xfrm>
          <a:off x="3411632" y="2156088"/>
          <a:ext cx="2363571" cy="2363571"/>
        </a:xfrm>
        <a:prstGeom prst="ellipse">
          <a:avLst/>
        </a:prstGeom>
        <a:gradFill rotWithShape="0">
          <a:gsLst>
            <a:gs pos="0">
              <a:schemeClr val="accent5">
                <a:alpha val="50000"/>
                <a:hueOff val="-6622584"/>
                <a:satOff val="26541"/>
                <a:lumOff val="5752"/>
                <a:alphaOff val="0"/>
                <a:shade val="51000"/>
                <a:satMod val="130000"/>
              </a:schemeClr>
            </a:gs>
            <a:gs pos="80000">
              <a:schemeClr val="accent5">
                <a:alpha val="50000"/>
                <a:hueOff val="-6622584"/>
                <a:satOff val="26541"/>
                <a:lumOff val="5752"/>
                <a:alphaOff val="0"/>
                <a:shade val="93000"/>
                <a:satMod val="130000"/>
              </a:schemeClr>
            </a:gs>
            <a:gs pos="100000">
              <a:schemeClr val="accent5">
                <a:alpha val="50000"/>
                <a:hueOff val="-6622584"/>
                <a:satOff val="26541"/>
                <a:lumOff val="5752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GB" sz="1600" kern="1200"/>
            <a:t>dbg2olc_1000b  k19 Kth1 Th0.0001</a:t>
          </a:r>
        </a:p>
      </dsp:txBody>
      <dsp:txXfrm>
        <a:off x="3684352" y="3451507"/>
        <a:ext cx="1818132" cy="749979"/>
      </dsp:txXfrm>
    </dsp:sp>
    <dsp:sp modelId="{0FEEC5B8-90B1-4A90-91B7-B8AF952BCA10}">
      <dsp:nvSpPr>
        <dsp:cNvPr id="0" name=""/>
        <dsp:cNvSpPr/>
      </dsp:nvSpPr>
      <dsp:spPr>
        <a:xfrm>
          <a:off x="2366206" y="1110662"/>
          <a:ext cx="2363571" cy="2363571"/>
        </a:xfrm>
        <a:prstGeom prst="ellipse">
          <a:avLst/>
        </a:prstGeom>
        <a:gradFill rotWithShape="0">
          <a:gsLst>
            <a:gs pos="0">
              <a:schemeClr val="accent5">
                <a:alpha val="50000"/>
                <a:hueOff val="-9933876"/>
                <a:satOff val="39811"/>
                <a:lumOff val="8628"/>
                <a:alphaOff val="0"/>
                <a:shade val="51000"/>
                <a:satMod val="130000"/>
              </a:schemeClr>
            </a:gs>
            <a:gs pos="80000">
              <a:schemeClr val="accent5">
                <a:alpha val="50000"/>
                <a:hueOff val="-9933876"/>
                <a:satOff val="39811"/>
                <a:lumOff val="8628"/>
                <a:alphaOff val="0"/>
                <a:shade val="93000"/>
                <a:satMod val="130000"/>
              </a:schemeClr>
            </a:gs>
            <a:gs pos="100000">
              <a:schemeClr val="accent5">
                <a:alpha val="50000"/>
                <a:hueOff val="-9933876"/>
                <a:satOff val="39811"/>
                <a:lumOff val="8628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GB" sz="1600" kern="1200"/>
            <a:t>dbg2olc_1000g  k19 Kth2 Th0.005</a:t>
          </a:r>
        </a:p>
      </dsp:txBody>
      <dsp:txXfrm>
        <a:off x="2548020" y="1383382"/>
        <a:ext cx="909066" cy="1818132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enn1">
  <dgm:title val=""/>
  <dgm:desc val=""/>
  <dgm:catLst>
    <dgm:cat type="relationship" pri="28000"/>
    <dgm:cat type="convert" pri="19000"/>
  </dgm:catLst>
  <dgm:sampData useDef="1">
    <dgm:dataModel>
      <dgm:ptLst/>
      <dgm:bg/>
      <dgm:whole/>
    </dgm:dataModel>
  </dgm:sampData>
  <dgm:styleData useDef="1">
    <dgm:dataModel>
      <dgm:ptLst/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</dgm:cxnLst>
      <dgm:bg/>
      <dgm:whole/>
    </dgm:dataModel>
  </dgm:clrData>
  <dgm:layoutNode name="compositeShape">
    <dgm:varLst>
      <dgm:chMax val="7"/>
      <dgm:dir/>
      <dgm:resizeHandles val="exact"/>
    </dgm:varLst>
    <dgm:choose name="Name0">
      <dgm:if name="Name1" axis="ch" ptType="node" func="cnt" op="equ" val="1">
        <dgm:alg type="composite">
          <dgm:param type="ar" val="1"/>
        </dgm:alg>
      </dgm:if>
      <dgm:if name="Name2" axis="ch" ptType="node" func="cnt" op="equ" val="2">
        <dgm:alg type="composite">
          <dgm:param type="ar" val="1.792"/>
        </dgm:alg>
      </dgm:if>
      <dgm:if name="Name3" axis="ch" ptType="node" func="cnt" op="equ" val="3">
        <dgm:alg type="composite">
          <dgm:param type="ar" val="1"/>
        </dgm:alg>
      </dgm:if>
      <dgm:if name="Name4" axis="ch" ptType="node" func="cnt" op="equ" val="4">
        <dgm:alg type="composite">
          <dgm:param type="ar" val="1"/>
        </dgm:alg>
      </dgm:if>
      <dgm:if name="Name5" axis="ch" ptType="node" func="cnt" op="equ" val="5">
        <dgm:alg type="composite">
          <dgm:param type="ar" val="1.4"/>
        </dgm:alg>
      </dgm:if>
      <dgm:if name="Name6" axis="ch" ptType="node" func="cnt" op="equ" val="6">
        <dgm:alg type="composite">
          <dgm:param type="ar" val="1.285"/>
        </dgm:alg>
      </dgm:if>
      <dgm:if name="Name7" axis="ch" ptType="node" func="cnt" op="equ" val="7">
        <dgm:alg type="composite">
          <dgm:param type="ar" val="1.359"/>
        </dgm:alg>
      </dgm:if>
      <dgm:else name="Name8">
        <dgm:alg type="composite">
          <dgm:param type="ar" val="1.359"/>
        </dgm:alg>
      </dgm:else>
    </dgm:choose>
    <dgm:shape xmlns:r="http://schemas.openxmlformats.org/officeDocument/2006/relationships" r:blip="">
      <dgm:adjLst/>
    </dgm:shape>
    <dgm:presOf/>
    <dgm:choose name="Name9">
      <dgm:if name="Name10" axis="ch" ptType="node" func="cnt" op="equ" val="1">
        <dgm:constrLst>
          <dgm:constr type="ctrX" for="ch" forName="circ1TxSh" refType="w" fact="0.5"/>
          <dgm:constr type="ctrY" for="ch" forName="circ1TxSh" refType="h" fact="0.5"/>
          <dgm:constr type="w" for="ch" forName="circ1TxSh" refType="w"/>
          <dgm:constr type="h" for="ch" forName="circ1TxSh" refType="h"/>
          <dgm:constr type="primFontSz" for="ch" ptType="node" op="equ"/>
        </dgm:constrLst>
      </dgm:if>
      <dgm:if name="Name11" axis="ch" ptType="node" func="cnt" op="equ" val="2">
        <dgm:constrLst>
          <dgm:constr type="ctrX" for="ch" forName="circ1" refType="w" fact="0.3"/>
          <dgm:constr type="ctrY" for="ch" forName="circ1" refType="h" fact="0.5"/>
          <dgm:constr type="w" for="ch" forName="circ1" refType="w" fact="0.555"/>
          <dgm:constr type="h" for="ch" forName="circ1" refType="h" fact="0.99456"/>
          <dgm:constr type="l" for="ch" forName="circ1Tx" refType="w" fact="0.1"/>
          <dgm:constr type="t" for="ch" forName="circ1Tx" refType="h" fact="0.12"/>
          <dgm:constr type="w" for="ch" forName="circ1Tx" refType="w" fact="0.32"/>
          <dgm:constr type="h" for="ch" forName="circ1Tx" refType="h" fact="0.76"/>
          <dgm:constr type="ctrX" for="ch" forName="circ2" refType="w" fact="0.7"/>
          <dgm:constr type="ctrY" for="ch" forName="circ2" refType="h" fact="0.5"/>
          <dgm:constr type="w" for="ch" forName="circ2" refType="w" fact="0.555"/>
          <dgm:constr type="h" for="ch" forName="circ2" refType="h" fact="0.99456"/>
          <dgm:constr type="l" for="ch" forName="circ2Tx" refType="w" fact="0.58"/>
          <dgm:constr type="t" for="ch" forName="circ2Tx" refType="h" fact="0.12"/>
          <dgm:constr type="w" for="ch" forName="circ2Tx" refType="w" fact="0.32"/>
          <dgm:constr type="h" for="ch" forName="circ2Tx" refType="h" fact="0.76"/>
          <dgm:constr type="primFontSz" for="ch" ptType="node" op="equ"/>
        </dgm:constrLst>
      </dgm:if>
      <dgm:if name="Name12" axis="ch" ptType="node" func="cnt" op="equ" val="3">
        <dgm:constrLst>
          <dgm:constr type="ctrX" for="ch" forName="circ1" refType="w" fact="0.5"/>
          <dgm:constr type="ctrY" for="ch" forName="circ1" refType="w" fact="0.25"/>
          <dgm:constr type="w" for="ch" forName="circ1" refType="w" fact="0.6"/>
          <dgm:constr type="h" for="ch" forName="circ1" refType="h" fact="0.6"/>
          <dgm:constr type="l" for="ch" forName="circ1Tx" refType="w" fact="0.28"/>
          <dgm:constr type="t" for="ch" forName="circ1Tx" refType="h" fact="0.055"/>
          <dgm:constr type="w" for="ch" forName="circ1Tx" refType="w" fact="0.44"/>
          <dgm:constr type="h" for="ch" forName="circ1Tx" refType="h" fact="0.27"/>
          <dgm:constr type="ctrX" for="ch" forName="circ2" refType="w" fact="0.7165"/>
          <dgm:constr type="ctrY" for="ch" forName="circ2" refType="w" fact="0.625"/>
          <dgm:constr type="w" for="ch" forName="circ2" refType="w" fact="0.6"/>
          <dgm:constr type="h" for="ch" forName="circ2" refType="h" fact="0.6"/>
          <dgm:constr type="l" for="ch" forName="circ2Tx" refType="w" fact="0.6"/>
          <dgm:constr type="t" for="ch" forName="circ2Tx" refType="h" fact="0.48"/>
          <dgm:constr type="w" for="ch" forName="circ2Tx" refType="w" fact="0.36"/>
          <dgm:constr type="h" for="ch" forName="circ2Tx" refType="h" fact="0.33"/>
          <dgm:constr type="ctrX" for="ch" forName="circ3" refType="w" fact="0.2835"/>
          <dgm:constr type="ctrY" for="ch" forName="circ3" refType="w" fact="0.625"/>
          <dgm:constr type="w" for="ch" forName="circ3" refType="w" fact="0.6"/>
          <dgm:constr type="h" for="ch" forName="circ3" refType="h" fact="0.6"/>
          <dgm:constr type="l" for="ch" forName="circ3Tx" refType="w" fact="0.04"/>
          <dgm:constr type="t" for="ch" forName="circ3Tx" refType="h" fact="0.48"/>
          <dgm:constr type="w" for="ch" forName="circ3Tx" refType="w" fact="0.36"/>
          <dgm:constr type="h" for="ch" forName="circ3Tx" refType="h" fact="0.33"/>
          <dgm:constr type="primFontSz" for="ch" ptType="node" op="equ"/>
        </dgm:constrLst>
      </dgm:if>
      <dgm:if name="Name13" axis="ch" ptType="node" func="cnt" op="equ" val="4">
        <dgm:constrLst>
          <dgm:constr type="ctrX" for="ch" forName="circ1" refType="w" fact="0.5"/>
          <dgm:constr type="ctrY" for="ch" forName="circ1" refType="w" fact="0.27"/>
          <dgm:constr type="w" for="ch" forName="circ1" refType="w" fact="0.52"/>
          <dgm:constr type="h" for="ch" forName="circ1" refType="h" fact="0.52"/>
          <dgm:constr type="l" for="ch" forName="circ1Tx" refType="w" fact="0.3"/>
          <dgm:constr type="t" for="ch" forName="circ1Tx" refType="h" fact="0.08"/>
          <dgm:constr type="w" for="ch" forName="circ1Tx" refType="w" fact="0.4"/>
          <dgm:constr type="h" for="ch" forName="circ1Tx" refType="h" fact="0.165"/>
          <dgm:constr type="ctrX" for="ch" forName="circ2" refType="w" fact="0.73"/>
          <dgm:constr type="ctrY" for="ch" forName="circ2" refType="w" fact="0.5"/>
          <dgm:constr type="w" for="ch" forName="circ2" refType="w" fact="0.52"/>
          <dgm:constr type="h" for="ch" forName="circ2" refType="h" fact="0.52"/>
          <dgm:constr type="r" for="ch" forName="circ2Tx" refType="w" fact="0.95"/>
          <dgm:constr type="t" for="ch" forName="circ2Tx" refType="h" fact="0.3"/>
          <dgm:constr type="w" for="ch" forName="circ2Tx" refType="w" fact="0.2"/>
          <dgm:constr type="h" for="ch" forName="circ2Tx" refType="h" fact="0.4"/>
          <dgm:constr type="ctrX" for="ch" forName="circ3" refType="w" fact="0.5"/>
          <dgm:constr type="ctrY" for="ch" forName="circ3" refType="w" fact="0.73"/>
          <dgm:constr type="w" for="ch" forName="circ3" refType="w" fact="0.52"/>
          <dgm:constr type="h" for="ch" forName="circ3" refType="h" fact="0.52"/>
          <dgm:constr type="l" for="ch" forName="circ3Tx" refType="w" fact="0.3"/>
          <dgm:constr type="b" for="ch" forName="circ3Tx" refType="h" fact="0.92"/>
          <dgm:constr type="w" for="ch" forName="circ3Tx" refType="w" fact="0.4"/>
          <dgm:constr type="h" for="ch" forName="circ3Tx" refType="h" fact="0.165"/>
          <dgm:constr type="ctrX" for="ch" forName="circ4" refType="w" fact="0.27"/>
          <dgm:constr type="ctrY" for="ch" forName="circ4" refType="h" fact="0.5"/>
          <dgm:constr type="w" for="ch" forName="circ4" refType="w" fact="0.52"/>
          <dgm:constr type="h" for="ch" forName="circ4" refType="h" fact="0.52"/>
          <dgm:constr type="l" for="ch" forName="circ4Tx" refType="w" fact="0.05"/>
          <dgm:constr type="t" for="ch" forName="circ4Tx" refType="h" fact="0.3"/>
          <dgm:constr type="w" for="ch" forName="circ4Tx" refType="w" fact="0.2"/>
          <dgm:constr type="h" for="ch" forName="circ4Tx" refType="h" fact="0.4"/>
          <dgm:constr type="primFontSz" for="ch" ptType="node" op="equ"/>
        </dgm:constrLst>
      </dgm:if>
      <dgm:if name="Name14" axis="ch" ptType="node" func="cnt" op="equ" val="5">
        <dgm:constrLst>
          <dgm:constr type="ctrX" for="ch" forName="circ1" refType="w" fact="0.5"/>
          <dgm:constr type="ctrY" for="ch" forName="circ1" refType="h" fact="0.46"/>
          <dgm:constr type="w" for="ch" forName="circ1" refType="w" fact="0.25"/>
          <dgm:constr type="h" for="ch" forName="circ1" refType="h" fact="0.35"/>
          <dgm:constr type="l" for="ch" forName="circ1Tx" refType="w" fact="0.355"/>
          <dgm:constr type="t" for="ch" forName="circ1Tx"/>
          <dgm:constr type="w" for="ch" forName="circ1Tx" refType="w" fact="0.29"/>
          <dgm:constr type="h" for="ch" forName="circ1Tx" refType="h" fact="0.235"/>
          <dgm:constr type="ctrX" for="ch" forName="circ2" refType="w" fact="0.5951"/>
          <dgm:constr type="ctrY" for="ch" forName="circ2" refType="h" fact="0.5567"/>
          <dgm:constr type="w" for="ch" forName="circ2" refType="w" fact="0.25"/>
          <dgm:constr type="h" for="ch" forName="circ2" refType="h" fact="0.35"/>
          <dgm:constr type="l" for="ch" forName="circ2Tx" refType="w" fact="0.74"/>
          <dgm:constr type="t" for="ch" forName="circ2Tx" refType="h" fact="0.31"/>
          <dgm:constr type="w" for="ch" forName="circ2Tx" refType="w" fact="0.26"/>
          <dgm:constr type="h" for="ch" forName="circ2Tx" refType="h" fact="0.255"/>
          <dgm:constr type="ctrX" for="ch" forName="circ3" refType="w" fact="0.5588"/>
          <dgm:constr type="ctrY" for="ch" forName="circ3" refType="h" fact="0.7133"/>
          <dgm:constr type="w" for="ch" forName="circ3" refType="w" fact="0.25"/>
          <dgm:constr type="h" for="ch" forName="circ3" refType="h" fact="0.35"/>
          <dgm:constr type="l" for="ch" forName="circ3Tx" refType="w" fact="0.7"/>
          <dgm:constr type="t" for="ch" forName="circ3Tx" refType="h" fact="0.745"/>
          <dgm:constr type="w" for="ch" forName="circ3Tx" refType="w" fact="0.26"/>
          <dgm:constr type="h" for="ch" forName="circ3Tx" refType="h" fact="0.255"/>
          <dgm:constr type="ctrX" for="ch" forName="circ4" refType="w" fact="0.4412"/>
          <dgm:constr type="ctrY" for="ch" forName="circ4" refType="h" fact="0.7133"/>
          <dgm:constr type="w" for="ch" forName="circ4" refType="w" fact="0.25"/>
          <dgm:constr type="h" for="ch" forName="circ4" refType="h" fact="0.35"/>
          <dgm:constr type="l" for="ch" forName="circ4Tx" refType="w" fact="0.04"/>
          <dgm:constr type="t" for="ch" forName="circ4Tx" refType="h" fact="0.745"/>
          <dgm:constr type="w" for="ch" forName="circ4Tx" refType="w" fact="0.26"/>
          <dgm:constr type="h" for="ch" forName="circ4Tx" refType="h" fact="0.255"/>
          <dgm:constr type="ctrX" for="ch" forName="circ5" refType="w" fact="0.4049"/>
          <dgm:constr type="ctrY" for="ch" forName="circ5" refType="h" fact="0.5567"/>
          <dgm:constr type="w" for="ch" forName="circ5" refType="w" fact="0.25"/>
          <dgm:constr type="h" for="ch" forName="circ5" refType="h" fact="0.35"/>
          <dgm:constr type="l" for="ch" forName="circ5Tx"/>
          <dgm:constr type="t" for="ch" forName="circ5Tx" refType="h" fact="0.31"/>
          <dgm:constr type="w" for="ch" forName="circ5Tx" refType="w" fact="0.26"/>
          <dgm:constr type="h" for="ch" forName="circ5Tx" refType="h" fact="0.255"/>
          <dgm:constr type="primFontSz" for="ch" ptType="node" op="equ"/>
        </dgm:constrLst>
      </dgm:if>
      <dgm:if name="Name15" axis="ch" ptType="node" func="cnt" op="equ" val="6">
        <dgm:constrLst>
          <dgm:constr type="ctrX" for="ch" forName="circ1" refType="w" fact="0.5"/>
          <dgm:constr type="ctrY" for="ch" forName="circ1" refType="h" fact="0.3844"/>
          <dgm:constr type="w" for="ch" forName="circ1" refType="w" fact="0.24"/>
          <dgm:constr type="h" for="ch" forName="circ1" refType="h" fact="0.3084"/>
          <dgm:constr type="l" for="ch" forName="circ1Tx" refType="w" fact="0.35"/>
          <dgm:constr type="t" for="ch" forName="circ1Tx"/>
          <dgm:constr type="w" for="ch" forName="circ1Tx" refType="w" fact="0.3"/>
          <dgm:constr type="h" for="ch" forName="circ1Tx" refType="h" fact="0.21"/>
          <dgm:constr type="ctrX" for="ch" forName="circ2" refType="w" fact="0.5779"/>
          <dgm:constr type="ctrY" for="ch" forName="circ2" refType="h" fact="0.4422"/>
          <dgm:constr type="w" for="ch" forName="circ2" refType="w" fact="0.24"/>
          <dgm:constr type="h" for="ch" forName="circ2" refType="h" fact="0.3084"/>
          <dgm:constr type="l" for="ch" forName="circ2Tx" refType="w" fact="0.7157"/>
          <dgm:constr type="t" for="ch" forName="circ2Tx" refType="h" fact="0.2"/>
          <dgm:constr type="w" for="ch" forName="circ2Tx" refType="w" fact="0.2843"/>
          <dgm:constr type="h" for="ch" forName="circ2Tx" refType="h" fact="0.23"/>
          <dgm:constr type="ctrX" for="ch" forName="circ3" refType="w" fact="0.5779"/>
          <dgm:constr type="ctrY" for="ch" forName="circ3" refType="h" fact="0.5578"/>
          <dgm:constr type="w" for="ch" forName="circ3" refType="w" fact="0.24"/>
          <dgm:constr type="h" for="ch" forName="circ3" refType="h" fact="0.3084"/>
          <dgm:constr type="l" for="ch" forName="circ3Tx" refType="w" fact="0.7157"/>
          <dgm:constr type="t" for="ch" forName="circ3Tx" refType="h" fact="0.543"/>
          <dgm:constr type="w" for="ch" forName="circ3Tx" refType="w" fact="0.2843"/>
          <dgm:constr type="h" for="ch" forName="circ3Tx" refType="h" fact="0.257"/>
          <dgm:constr type="ctrX" for="ch" forName="circ4" refType="w" fact="0.5"/>
          <dgm:constr type="ctrY" for="ch" forName="circ4" refType="h" fact="0.6157"/>
          <dgm:constr type="w" for="ch" forName="circ4" refType="w" fact="0.24"/>
          <dgm:constr type="h" for="ch" forName="circ4" refType="h" fact="0.3084"/>
          <dgm:constr type="l" for="ch" forName="circ4Tx" refType="w" fact="0.35"/>
          <dgm:constr type="t" for="ch" forName="circ4Tx" refType="h" fact="0.79"/>
          <dgm:constr type="w" for="ch" forName="circ4Tx" refType="w" fact="0.3"/>
          <dgm:constr type="h" for="ch" forName="circ4Tx" refType="h" fact="0.21"/>
          <dgm:constr type="ctrX" for="ch" forName="circ5" refType="w" fact="0.4221"/>
          <dgm:constr type="ctrY" for="ch" forName="circ5" refType="h" fact="0.5578"/>
          <dgm:constr type="w" for="ch" forName="circ5" refType="w" fact="0.24"/>
          <dgm:constr type="h" for="ch" forName="circ5" refType="h" fact="0.3084"/>
          <dgm:constr type="l" for="ch" forName="circ5Tx" refType="w" fact="0"/>
          <dgm:constr type="t" for="ch" forName="circ5Tx" refType="h" fact="0.543"/>
          <dgm:constr type="w" for="ch" forName="circ5Tx" refType="w" fact="0.2843"/>
          <dgm:constr type="h" for="ch" forName="circ5Tx" refType="h" fact="0.257"/>
          <dgm:constr type="ctrX" for="ch" forName="circ6" refType="w" fact="0.4221"/>
          <dgm:constr type="ctrY" for="ch" forName="circ6" refType="h" fact="0.4422"/>
          <dgm:constr type="w" for="ch" forName="circ6" refType="w" fact="0.24"/>
          <dgm:constr type="h" for="ch" forName="circ6" refType="h" fact="0.3084"/>
          <dgm:constr type="l" for="ch" forName="circ6Tx" refType="w" fact="0"/>
          <dgm:constr type="t" for="ch" forName="circ6Tx" refType="h" fact="0.2"/>
          <dgm:constr type="w" for="ch" forName="circ6Tx" refType="w" fact="0.2843"/>
          <dgm:constr type="h" for="ch" forName="circ6Tx" refType="h" fact="0.257"/>
          <dgm:constr type="primFontSz" for="ch" ptType="node" op="equ"/>
        </dgm:constrLst>
      </dgm:if>
      <dgm:else name="Name16">
        <dgm:constrLst>
          <dgm:constr type="ctrX" for="ch" forName="circ1" refType="w" fact="0.5"/>
          <dgm:constr type="ctrY" for="ch" forName="circ1" refType="h" fact="0.4177"/>
          <dgm:constr type="w" for="ch" forName="circ1" refType="w" fact="0.24"/>
          <dgm:constr type="h" for="ch" forName="circ1" refType="h" fact="0.3262"/>
          <dgm:constr type="l" for="ch" forName="circ1Tx" refType="w" fact="0.3625"/>
          <dgm:constr type="t" for="ch" forName="circ1Tx"/>
          <dgm:constr type="w" for="ch" forName="circ1Tx" refType="w" fact="0.275"/>
          <dgm:constr type="h" for="ch" forName="circ1Tx" refType="h" fact="0.2"/>
          <dgm:constr type="ctrX" for="ch" forName="circ2" refType="w" fact="0.5704"/>
          <dgm:constr type="ctrY" for="ch" forName="circ2" refType="h" fact="0.4637"/>
          <dgm:constr type="w" for="ch" forName="circ2" refType="w" fact="0.24"/>
          <dgm:constr type="h" for="ch" forName="circ2" refType="h" fact="0.3262"/>
          <dgm:constr type="l" for="ch" forName="circ2Tx" refType="w" fact="0.72"/>
          <dgm:constr type="t" for="ch" forName="circ2Tx" refType="h" fact="0.19"/>
          <dgm:constr type="w" for="ch" forName="circ2Tx" refType="w" fact="0.26"/>
          <dgm:constr type="h" for="ch" forName="circ2Tx" refType="h" fact="0.22"/>
          <dgm:constr type="ctrX" for="ch" forName="circ3" refType="w" fact="0.5877"/>
          <dgm:constr type="ctrY" for="ch" forName="circ3" refType="h" fact="0.5672"/>
          <dgm:constr type="w" for="ch" forName="circ3" refType="w" fact="0.24"/>
          <dgm:constr type="h" for="ch" forName="circ3" refType="h" fact="0.3262"/>
          <dgm:constr type="l" for="ch" forName="circ3Tx" refType="w" fact="0.745"/>
          <dgm:constr type="t" for="ch" forName="circ3Tx" refType="h" fact="0.47"/>
          <dgm:constr type="w" for="ch" forName="circ3Tx" refType="w" fact="0.255"/>
          <dgm:constr type="h" for="ch" forName="circ3Tx" refType="h" fact="0.235"/>
          <dgm:constr type="ctrX" for="ch" forName="circ4" refType="w" fact="0.539"/>
          <dgm:constr type="ctrY" for="ch" forName="circ4" refType="h" fact="0.6502"/>
          <dgm:constr type="w" for="ch" forName="circ4" refType="w" fact="0.24"/>
          <dgm:constr type="h" for="ch" forName="circ4" refType="h" fact="0.3262"/>
          <dgm:constr type="l" for="ch" forName="circ4Tx" refType="w" fact="0.635"/>
          <dgm:constr type="t" for="ch" forName="circ4Tx" refType="h" fact="0.785"/>
          <dgm:constr type="w" for="ch" forName="circ4Tx" refType="w" fact="0.275"/>
          <dgm:constr type="h" for="ch" forName="circ4Tx" refType="h" fact="0.215"/>
          <dgm:constr type="ctrX" for="ch" forName="circ5" refType="w" fact="0.461"/>
          <dgm:constr type="ctrY" for="ch" forName="circ5" refType="h" fact="0.6502"/>
          <dgm:constr type="w" for="ch" forName="circ5" refType="w" fact="0.24"/>
          <dgm:constr type="h" for="ch" forName="circ5" refType="h" fact="0.3262"/>
          <dgm:constr type="l" for="ch" forName="circ5Tx" refType="w" fact="0.09"/>
          <dgm:constr type="t" for="ch" forName="circ5Tx" refType="h" fact="0.785"/>
          <dgm:constr type="w" for="ch" forName="circ5Tx" refType="w" fact="0.275"/>
          <dgm:constr type="h" for="ch" forName="circ5Tx" refType="h" fact="0.215"/>
          <dgm:constr type="ctrX" for="ch" forName="circ6" refType="w" fact="0.4123"/>
          <dgm:constr type="ctrY" for="ch" forName="circ6" refType="h" fact="0.5672"/>
          <dgm:constr type="w" for="ch" forName="circ6" refType="w" fact="0.24"/>
          <dgm:constr type="h" for="ch" forName="circ6" refType="h" fact="0.3262"/>
          <dgm:constr type="l" for="ch" forName="circ6Tx"/>
          <dgm:constr type="t" for="ch" forName="circ6Tx" refType="h" fact="0.47"/>
          <dgm:constr type="w" for="ch" forName="circ6Tx" refType="w" fact="0.255"/>
          <dgm:constr type="h" for="ch" forName="circ6Tx" refType="h" fact="0.235"/>
          <dgm:constr type="ctrX" for="ch" forName="circ7" refType="w" fact="0.4296"/>
          <dgm:constr type="ctrY" for="ch" forName="circ7" refType="h" fact="0.4637"/>
          <dgm:constr type="w" for="ch" forName="circ7" refType="w" fact="0.24"/>
          <dgm:constr type="h" for="ch" forName="circ7" refType="h" fact="0.3262"/>
          <dgm:constr type="l" for="ch" forName="circ7Tx" refType="w" fact="0.02"/>
          <dgm:constr type="t" for="ch" forName="circ7Tx" refType="h" fact="0.19"/>
          <dgm:constr type="w" for="ch" forName="circ7Tx" refType="w" fact="0.26"/>
          <dgm:constr type="h" for="ch" forName="circ7Tx" refType="h" fact="0.22"/>
          <dgm:constr type="primFontSz" for="ch" ptType="node" op="equ"/>
        </dgm:constrLst>
      </dgm:else>
    </dgm:choose>
    <dgm:ruleLst/>
    <dgm:forEach name="Name17" axis="ch" ptType="node" cnt="1">
      <dgm:choose name="Name18">
        <dgm:if name="Name19" axis="root ch" ptType="all node" func="cnt" op="equ" val="1">
          <dgm:layoutNode name="circ1TxSh" styleLbl="vennNode1">
            <dgm:alg type="tx">
              <dgm:param type="txAnchorHorzCh" val="ctr"/>
              <dgm:param type="txAnchorVertCh" val="mid"/>
            </dgm:alg>
            <dgm:shape xmlns:r="http://schemas.openxmlformats.org/officeDocument/2006/relationships" type="ellipse" r:blip="">
              <dgm:adjLst/>
            </dgm:shape>
            <dgm:choose name="Name20">
              <dgm:if name="Name21" func="var" arg="dir" op="equ" val="norm">
                <dgm:choose name="Name22">
                  <dgm:if name="Name23" axis="root ch" ptType="all node" func="cnt" op="lte" val="4">
                    <dgm:presOf axis="desOrSelf" ptType="node"/>
                  </dgm:if>
                  <dgm:else name="Name24">
                    <dgm:presOf/>
                  </dgm:else>
                </dgm:choose>
              </dgm:if>
              <dgm:else name="Name25">
                <dgm:choose name="Name26">
                  <dgm:if name="Name27" axis="root ch" ptType="all node" func="cnt" op="equ" val="2">
                    <dgm:presOf axis="root ch desOrSelf" ptType="all node node" st="1 2 1" cnt="1 1 0"/>
                  </dgm:if>
                  <dgm:else name="Name28">
                    <dgm:presOf axis="desOrSelf" ptType="node"/>
                  </dgm:else>
                </dgm:choose>
              </dgm:else>
            </dgm:choose>
            <dgm:constrLst>
              <dgm:constr type="tMarg"/>
              <dgm:constr type="bMarg"/>
              <dgm:constr type="lMarg"/>
              <dgm:constr type="rMarg"/>
              <dgm:constr type="primFontSz" val="65"/>
            </dgm:constrLst>
            <dgm:ruleLst>
              <dgm:rule type="primFontSz" val="5" fact="NaN" max="NaN"/>
            </dgm:ruleLst>
          </dgm:layoutNode>
        </dgm:if>
        <dgm:else name="Name29">
          <dgm:layoutNode name="circ1" styleLbl="vennNode1">
            <dgm:alg type="sp"/>
            <dgm:shape xmlns:r="http://schemas.openxmlformats.org/officeDocument/2006/relationships" type="ellipse" r:blip="">
              <dgm:adjLst/>
            </dgm:shape>
            <dgm:choose name="Name30">
              <dgm:if name="Name31" func="var" arg="dir" op="equ" val="norm">
                <dgm:choose name="Name32">
                  <dgm:if name="Name33" axis="root ch" ptType="all node" func="cnt" op="lte" val="4">
                    <dgm:presOf axis="desOrSelf" ptType="node"/>
                  </dgm:if>
                  <dgm:else name="Name34">
                    <dgm:presOf/>
                  </dgm:else>
                </dgm:choose>
              </dgm:if>
              <dgm:else name="Name35">
                <dgm:choose name="Name36">
                  <dgm:if name="Name37" axis="root ch" ptType="all node" func="cnt" op="equ" val="2">
                    <dgm:presOf axis="root ch desOrSelf" ptType="all node node" st="1 2 1" cnt="1 1 0"/>
                  </dgm:if>
                  <dgm:else name="Name38">
                    <dgm:choose name="Name39">
                      <dgm:if name="Name40" axis="root ch" ptType="all node" func="cnt" op="lte" val="4">
                        <dgm:presOf axis="desOrSelf" ptType="node"/>
                      </dgm:if>
                      <dgm:else name="Name41">
                        <dgm:presOf/>
                      </dgm:else>
                    </dgm:choose>
                  </dgm:else>
                </dgm:choose>
              </dgm:else>
            </dgm:choose>
            <dgm:constrLst/>
            <dgm:ruleLst/>
          </dgm:layoutNode>
          <dgm:layoutNode name="circ1Tx" styleLbl="revTx">
            <dgm:varLst>
              <dgm:chMax val="0"/>
              <dgm:chPref val="0"/>
              <dgm:bulletEnabled val="1"/>
            </dgm:varLst>
            <dgm:alg type="tx">
              <dgm:param type="txAnchorHorzCh" val="ctr"/>
              <dgm:param type="txAnchorVertCh" val="mid"/>
            </dgm:alg>
            <dgm:shape xmlns:r="http://schemas.openxmlformats.org/officeDocument/2006/relationships" type="rect" r:blip="" hideGeom="1">
              <dgm:adjLst/>
            </dgm:shape>
            <dgm:choose name="Name42">
              <dgm:if name="Name43" func="var" arg="dir" op="equ" val="norm">
                <dgm:presOf axis="desOrSelf" ptType="node"/>
              </dgm:if>
              <dgm:else name="Name44">
                <dgm:choose name="Name45">
                  <dgm:if name="Name46" axis="root ch" ptType="all node" func="cnt" op="equ" val="2">
                    <dgm:presOf axis="root ch desOrSelf" ptType="all node node" st="1 2 1" cnt="1 1 0"/>
                  </dgm:if>
                  <dgm:else name="Name47">
                    <dgm:presOf axis="desOrSelf" ptType="node"/>
                  </dgm:else>
                </dgm:choose>
              </dgm:else>
            </dgm:choose>
            <dgm:constrLst>
              <dgm:constr type="tMarg"/>
              <dgm:constr type="bMarg"/>
              <dgm:constr type="lMarg"/>
              <dgm:constr type="rMarg"/>
              <dgm:constr type="primFontSz" val="65"/>
            </dgm:constrLst>
            <dgm:ruleLst>
              <dgm:rule type="primFontSz" val="5" fact="NaN" max="NaN"/>
            </dgm:ruleLst>
          </dgm:layoutNode>
        </dgm:else>
      </dgm:choose>
    </dgm:forEach>
    <dgm:forEach name="Name48" axis="ch" ptType="node" st="2" cnt="1">
      <dgm:layoutNode name="circ2" styleLbl="vennNode1">
        <dgm:alg type="sp"/>
        <dgm:shape xmlns:r="http://schemas.openxmlformats.org/officeDocument/2006/relationships" type="ellipse" r:blip="">
          <dgm:adjLst/>
        </dgm:shape>
        <dgm:choose name="Name49">
          <dgm:if name="Name50" func="var" arg="dir" op="equ" val="norm">
            <dgm:choose name="Name51">
              <dgm:if name="Name52" axis="root ch" ptType="all node" func="cnt" op="lte" val="4">
                <dgm:presOf axis="desOrSelf" ptType="node"/>
              </dgm:if>
              <dgm:else name="Name53">
                <dgm:presOf/>
              </dgm:else>
            </dgm:choose>
          </dgm:if>
          <dgm:else name="Name54">
            <dgm:choose name="Name55">
              <dgm:if name="Name56" axis="root ch" ptType="all node" func="cnt" op="equ" val="2">
                <dgm:presOf axis="root ch desOrSelf" ptType="all node node" st="1 1 1" cnt="1 1 0"/>
              </dgm:if>
              <dgm:if name="Name57" axis="root ch" ptType="all node" func="cnt" op="equ" val="3">
                <dgm:presOf axis="root ch desOrSelf" ptType="all node node" st="1 3 1" cnt="1 1 0"/>
              </dgm:if>
              <dgm:if name="Name58" axis="root ch" ptType="all node" func="cnt" op="equ" val="4">
                <dgm:presOf axis="root ch desOrSelf" ptType="all node node" st="1 4 1" cnt="1 1 0"/>
              </dgm:if>
              <dgm:else name="Name59">
                <dgm:presOf/>
              </dgm:else>
            </dgm:choose>
          </dgm:else>
        </dgm:choose>
        <dgm:constrLst/>
        <dgm:ruleLst/>
      </dgm:layoutNode>
      <dgm:layoutNode name="circ2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60">
          <dgm:if name="Name61" func="var" arg="dir" op="equ" val="norm">
            <dgm:presOf axis="desOrSelf" ptType="node"/>
          </dgm:if>
          <dgm:else name="Name62">
            <dgm:choose name="Name63">
              <dgm:if name="Name64" axis="root ch" ptType="all node" func="cnt" op="equ" val="2">
                <dgm:presOf axis="root ch desOrSelf" ptType="all node node" st="1 1 1" cnt="1 1 0"/>
              </dgm:if>
              <dgm:if name="Name65" axis="root ch" ptType="all node" func="cnt" op="equ" val="3">
                <dgm:presOf axis="root ch desOrSelf" ptType="all node node" st="1 3 1" cnt="1 1 0"/>
              </dgm:if>
              <dgm:if name="Name66" axis="root ch" ptType="all node" func="cnt" op="equ" val="4">
                <dgm:presOf axis="root ch desOrSelf" ptType="all node node" st="1 4 1" cnt="1 1 0"/>
              </dgm:if>
              <dgm:if name="Name67" axis="root ch" ptType="all node" func="cnt" op="equ" val="5">
                <dgm:presOf axis="root ch desOrSelf" ptType="all node node" st="1 5 1" cnt="1 1 0"/>
              </dgm:if>
              <dgm:if name="Name68" axis="root ch" ptType="all node" func="cnt" op="equ" val="6">
                <dgm:presOf axis="root ch desOrSelf" ptType="all node node" st="1 6 1" cnt="1 1 0"/>
              </dgm:if>
              <dgm:else name="Name69">
                <dgm:presOf axis="root ch desOrSelf" ptType="all node node" st="1 7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70" axis="ch" ptType="node" st="3" cnt="1">
      <dgm:layoutNode name="circ3" styleLbl="vennNode1">
        <dgm:alg type="sp"/>
        <dgm:shape xmlns:r="http://schemas.openxmlformats.org/officeDocument/2006/relationships" type="ellipse" r:blip="">
          <dgm:adjLst/>
        </dgm:shape>
        <dgm:choose name="Name71">
          <dgm:if name="Name72" func="var" arg="dir" op="equ" val="norm">
            <dgm:choose name="Name73">
              <dgm:if name="Name74" axis="root ch" ptType="all node" func="cnt" op="lte" val="4">
                <dgm:presOf axis="desOrSelf" ptType="node"/>
              </dgm:if>
              <dgm:else name="Name75">
                <dgm:presOf/>
              </dgm:else>
            </dgm:choose>
          </dgm:if>
          <dgm:else name="Name76">
            <dgm:choose name="Name77">
              <dgm:if name="Name78" axis="root ch" ptType="all node" func="cnt" op="equ" val="3">
                <dgm:presOf axis="root ch desOrSelf" ptType="all node node" st="1 2 1" cnt="1 1 0"/>
              </dgm:if>
              <dgm:if name="Name79" axis="root ch" ptType="all node" func="cnt" op="equ" val="4">
                <dgm:presOf axis="root ch desOrSelf" ptType="all node node" st="1 3 1" cnt="1 1 0"/>
              </dgm:if>
              <dgm:else name="Name80">
                <dgm:presOf/>
              </dgm:else>
            </dgm:choose>
          </dgm:else>
        </dgm:choose>
        <dgm:constrLst/>
        <dgm:ruleLst/>
      </dgm:layoutNode>
      <dgm:layoutNode name="circ3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81">
          <dgm:if name="Name82" func="var" arg="dir" op="equ" val="norm">
            <dgm:presOf axis="desOrSelf" ptType="node"/>
          </dgm:if>
          <dgm:else name="Name83">
            <dgm:choose name="Name84">
              <dgm:if name="Name85" axis="root ch" ptType="all node" func="cnt" op="equ" val="3">
                <dgm:presOf axis="root ch desOrSelf" ptType="all node node" st="1 2 1" cnt="1 1 0"/>
              </dgm:if>
              <dgm:if name="Name86" axis="root ch" ptType="all node" func="cnt" op="equ" val="4">
                <dgm:presOf axis="root ch desOrSelf" ptType="all node node" st="1 3 1" cnt="1 1 0"/>
              </dgm:if>
              <dgm:if name="Name87" axis="root ch" ptType="all node" func="cnt" op="equ" val="5">
                <dgm:presOf axis="root ch desOrSelf" ptType="all node node" st="1 4 1" cnt="1 1 0"/>
              </dgm:if>
              <dgm:if name="Name88" axis="root ch" ptType="all node" func="cnt" op="equ" val="6">
                <dgm:presOf axis="root ch desOrSelf" ptType="all node node" st="1 5 1" cnt="1 1 0"/>
              </dgm:if>
              <dgm:else name="Name89">
                <dgm:presOf axis="root ch desOrSelf" ptType="all node node" st="1 6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90" axis="ch" ptType="node" st="4" cnt="1">
      <dgm:layoutNode name="circ4" styleLbl="vennNode1">
        <dgm:alg type="sp"/>
        <dgm:shape xmlns:r="http://schemas.openxmlformats.org/officeDocument/2006/relationships" type="ellipse" r:blip="">
          <dgm:adjLst/>
        </dgm:shape>
        <dgm:choose name="Name91">
          <dgm:if name="Name92" func="var" arg="dir" op="equ" val="norm">
            <dgm:choose name="Name93">
              <dgm:if name="Name94" axis="root ch" ptType="all node" func="cnt" op="lte" val="4">
                <dgm:presOf axis="desOrSelf" ptType="node"/>
              </dgm:if>
              <dgm:else name="Name95">
                <dgm:presOf/>
              </dgm:else>
            </dgm:choose>
          </dgm:if>
          <dgm:else name="Name96">
            <dgm:choose name="Name97">
              <dgm:if name="Name98" axis="root ch" ptType="all node" func="cnt" op="equ" val="4">
                <dgm:presOf axis="root ch desOrSelf" ptType="all node node" st="1 2 1" cnt="1 1 0"/>
              </dgm:if>
              <dgm:else name="Name99">
                <dgm:presOf/>
              </dgm:else>
            </dgm:choose>
          </dgm:else>
        </dgm:choose>
        <dgm:constrLst/>
        <dgm:ruleLst/>
      </dgm:layoutNode>
      <dgm:layoutNode name="circ4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00">
          <dgm:if name="Name101" func="var" arg="dir" op="equ" val="norm">
            <dgm:presOf axis="desOrSelf" ptType="node"/>
          </dgm:if>
          <dgm:else name="Name102">
            <dgm:choose name="Name103">
              <dgm:if name="Name104" axis="root ch" ptType="all node" func="cnt" op="equ" val="4">
                <dgm:presOf axis="root ch desOrSelf" ptType="all node node" st="1 2 1" cnt="1 1 0"/>
              </dgm:if>
              <dgm:if name="Name105" axis="root ch" ptType="all node" func="cnt" op="equ" val="5">
                <dgm:presOf axis="root ch desOrSelf" ptType="all node node" st="1 3 1" cnt="1 1 0"/>
              </dgm:if>
              <dgm:if name="Name106" axis="root ch" ptType="all node" func="cnt" op="equ" val="6">
                <dgm:presOf axis="root ch desOrSelf" ptType="all node node" st="1 4 1" cnt="1 1 0"/>
              </dgm:if>
              <dgm:else name="Name107">
                <dgm:presOf axis="root ch desOrSelf" ptType="all node node" st="1 5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08" axis="ch" ptType="node" st="5" cnt="1">
      <dgm:layoutNode name="circ5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5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09">
          <dgm:if name="Name110" func="var" arg="dir" op="equ" val="norm">
            <dgm:presOf axis="desOrSelf" ptType="node"/>
          </dgm:if>
          <dgm:else name="Name111">
            <dgm:choose name="Name112">
              <dgm:if name="Name113" axis="root ch" ptType="all node" func="cnt" op="equ" val="5">
                <dgm:presOf axis="root ch desOrSelf" ptType="all node node" st="1 2 1" cnt="1 1 0"/>
              </dgm:if>
              <dgm:if name="Name114" axis="root ch" ptType="all node" func="cnt" op="equ" val="6">
                <dgm:presOf axis="root ch desOrSelf" ptType="all node node" st="1 3 1" cnt="1 1 0"/>
              </dgm:if>
              <dgm:else name="Name115">
                <dgm:presOf axis="root ch desOrSelf" ptType="all node node" st="1 4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16" axis="ch" ptType="node" st="6" cnt="1">
      <dgm:layoutNode name="circ6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6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17">
          <dgm:if name="Name118" func="var" arg="dir" op="equ" val="norm">
            <dgm:presOf axis="desOrSelf" ptType="node"/>
          </dgm:if>
          <dgm:else name="Name119">
            <dgm:choose name="Name120">
              <dgm:if name="Name121" axis="root ch" ptType="all node" func="cnt" op="equ" val="6">
                <dgm:presOf axis="root ch desOrSelf" ptType="all node node" st="1 2 1" cnt="1 1 0"/>
              </dgm:if>
              <dgm:else name="Name122">
                <dgm:presOf axis="root ch desOrSelf" ptType="all node node" st="1 3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23" axis="ch" ptType="node" st="7" cnt="1">
      <dgm:layoutNode name="circ7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7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24">
          <dgm:if name="Name125" func="var" arg="dir" op="equ" val="norm">
            <dgm:presOf axis="desOrSelf" ptType="node"/>
          </dgm:if>
          <dgm:else name="Name126">
            <dgm:presOf axis="root ch desOrSelf" ptType="all node node" st="1 2 1" cnt="1 1 0"/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venn1">
  <dgm:title val=""/>
  <dgm:desc val=""/>
  <dgm:catLst>
    <dgm:cat type="relationship" pri="28000"/>
    <dgm:cat type="convert" pri="19000"/>
  </dgm:catLst>
  <dgm:sampData useDef="1">
    <dgm:dataModel>
      <dgm:ptLst/>
      <dgm:bg/>
      <dgm:whole/>
    </dgm:dataModel>
  </dgm:sampData>
  <dgm:styleData useDef="1">
    <dgm:dataModel>
      <dgm:ptLst/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</dgm:cxnLst>
      <dgm:bg/>
      <dgm:whole/>
    </dgm:dataModel>
  </dgm:clrData>
  <dgm:layoutNode name="compositeShape">
    <dgm:varLst>
      <dgm:chMax val="7"/>
      <dgm:dir/>
      <dgm:resizeHandles val="exact"/>
    </dgm:varLst>
    <dgm:choose name="Name0">
      <dgm:if name="Name1" axis="ch" ptType="node" func="cnt" op="equ" val="1">
        <dgm:alg type="composite">
          <dgm:param type="ar" val="1"/>
        </dgm:alg>
      </dgm:if>
      <dgm:if name="Name2" axis="ch" ptType="node" func="cnt" op="equ" val="2">
        <dgm:alg type="composite">
          <dgm:param type="ar" val="1.792"/>
        </dgm:alg>
      </dgm:if>
      <dgm:if name="Name3" axis="ch" ptType="node" func="cnt" op="equ" val="3">
        <dgm:alg type="composite">
          <dgm:param type="ar" val="1"/>
        </dgm:alg>
      </dgm:if>
      <dgm:if name="Name4" axis="ch" ptType="node" func="cnt" op="equ" val="4">
        <dgm:alg type="composite">
          <dgm:param type="ar" val="1"/>
        </dgm:alg>
      </dgm:if>
      <dgm:if name="Name5" axis="ch" ptType="node" func="cnt" op="equ" val="5">
        <dgm:alg type="composite">
          <dgm:param type="ar" val="1.4"/>
        </dgm:alg>
      </dgm:if>
      <dgm:if name="Name6" axis="ch" ptType="node" func="cnt" op="equ" val="6">
        <dgm:alg type="composite">
          <dgm:param type="ar" val="1.285"/>
        </dgm:alg>
      </dgm:if>
      <dgm:if name="Name7" axis="ch" ptType="node" func="cnt" op="equ" val="7">
        <dgm:alg type="composite">
          <dgm:param type="ar" val="1.359"/>
        </dgm:alg>
      </dgm:if>
      <dgm:else name="Name8">
        <dgm:alg type="composite">
          <dgm:param type="ar" val="1.359"/>
        </dgm:alg>
      </dgm:else>
    </dgm:choose>
    <dgm:shape xmlns:r="http://schemas.openxmlformats.org/officeDocument/2006/relationships" r:blip="">
      <dgm:adjLst/>
    </dgm:shape>
    <dgm:presOf/>
    <dgm:choose name="Name9">
      <dgm:if name="Name10" axis="ch" ptType="node" func="cnt" op="equ" val="1">
        <dgm:constrLst>
          <dgm:constr type="ctrX" for="ch" forName="circ1TxSh" refType="w" fact="0.5"/>
          <dgm:constr type="ctrY" for="ch" forName="circ1TxSh" refType="h" fact="0.5"/>
          <dgm:constr type="w" for="ch" forName="circ1TxSh" refType="w"/>
          <dgm:constr type="h" for="ch" forName="circ1TxSh" refType="h"/>
          <dgm:constr type="primFontSz" for="ch" ptType="node" op="equ"/>
        </dgm:constrLst>
      </dgm:if>
      <dgm:if name="Name11" axis="ch" ptType="node" func="cnt" op="equ" val="2">
        <dgm:constrLst>
          <dgm:constr type="ctrX" for="ch" forName="circ1" refType="w" fact="0.3"/>
          <dgm:constr type="ctrY" for="ch" forName="circ1" refType="h" fact="0.5"/>
          <dgm:constr type="w" for="ch" forName="circ1" refType="w" fact="0.555"/>
          <dgm:constr type="h" for="ch" forName="circ1" refType="h" fact="0.99456"/>
          <dgm:constr type="l" for="ch" forName="circ1Tx" refType="w" fact="0.1"/>
          <dgm:constr type="t" for="ch" forName="circ1Tx" refType="h" fact="0.12"/>
          <dgm:constr type="w" for="ch" forName="circ1Tx" refType="w" fact="0.32"/>
          <dgm:constr type="h" for="ch" forName="circ1Tx" refType="h" fact="0.76"/>
          <dgm:constr type="ctrX" for="ch" forName="circ2" refType="w" fact="0.7"/>
          <dgm:constr type="ctrY" for="ch" forName="circ2" refType="h" fact="0.5"/>
          <dgm:constr type="w" for="ch" forName="circ2" refType="w" fact="0.555"/>
          <dgm:constr type="h" for="ch" forName="circ2" refType="h" fact="0.99456"/>
          <dgm:constr type="l" for="ch" forName="circ2Tx" refType="w" fact="0.58"/>
          <dgm:constr type="t" for="ch" forName="circ2Tx" refType="h" fact="0.12"/>
          <dgm:constr type="w" for="ch" forName="circ2Tx" refType="w" fact="0.32"/>
          <dgm:constr type="h" for="ch" forName="circ2Tx" refType="h" fact="0.76"/>
          <dgm:constr type="primFontSz" for="ch" ptType="node" op="equ"/>
        </dgm:constrLst>
      </dgm:if>
      <dgm:if name="Name12" axis="ch" ptType="node" func="cnt" op="equ" val="3">
        <dgm:constrLst>
          <dgm:constr type="ctrX" for="ch" forName="circ1" refType="w" fact="0.5"/>
          <dgm:constr type="ctrY" for="ch" forName="circ1" refType="w" fact="0.25"/>
          <dgm:constr type="w" for="ch" forName="circ1" refType="w" fact="0.6"/>
          <dgm:constr type="h" for="ch" forName="circ1" refType="h" fact="0.6"/>
          <dgm:constr type="l" for="ch" forName="circ1Tx" refType="w" fact="0.28"/>
          <dgm:constr type="t" for="ch" forName="circ1Tx" refType="h" fact="0.055"/>
          <dgm:constr type="w" for="ch" forName="circ1Tx" refType="w" fact="0.44"/>
          <dgm:constr type="h" for="ch" forName="circ1Tx" refType="h" fact="0.27"/>
          <dgm:constr type="ctrX" for="ch" forName="circ2" refType="w" fact="0.7165"/>
          <dgm:constr type="ctrY" for="ch" forName="circ2" refType="w" fact="0.625"/>
          <dgm:constr type="w" for="ch" forName="circ2" refType="w" fact="0.6"/>
          <dgm:constr type="h" for="ch" forName="circ2" refType="h" fact="0.6"/>
          <dgm:constr type="l" for="ch" forName="circ2Tx" refType="w" fact="0.6"/>
          <dgm:constr type="t" for="ch" forName="circ2Tx" refType="h" fact="0.48"/>
          <dgm:constr type="w" for="ch" forName="circ2Tx" refType="w" fact="0.36"/>
          <dgm:constr type="h" for="ch" forName="circ2Tx" refType="h" fact="0.33"/>
          <dgm:constr type="ctrX" for="ch" forName="circ3" refType="w" fact="0.2835"/>
          <dgm:constr type="ctrY" for="ch" forName="circ3" refType="w" fact="0.625"/>
          <dgm:constr type="w" for="ch" forName="circ3" refType="w" fact="0.6"/>
          <dgm:constr type="h" for="ch" forName="circ3" refType="h" fact="0.6"/>
          <dgm:constr type="l" for="ch" forName="circ3Tx" refType="w" fact="0.04"/>
          <dgm:constr type="t" for="ch" forName="circ3Tx" refType="h" fact="0.48"/>
          <dgm:constr type="w" for="ch" forName="circ3Tx" refType="w" fact="0.36"/>
          <dgm:constr type="h" for="ch" forName="circ3Tx" refType="h" fact="0.33"/>
          <dgm:constr type="primFontSz" for="ch" ptType="node" op="equ"/>
        </dgm:constrLst>
      </dgm:if>
      <dgm:if name="Name13" axis="ch" ptType="node" func="cnt" op="equ" val="4">
        <dgm:constrLst>
          <dgm:constr type="ctrX" for="ch" forName="circ1" refType="w" fact="0.5"/>
          <dgm:constr type="ctrY" for="ch" forName="circ1" refType="w" fact="0.27"/>
          <dgm:constr type="w" for="ch" forName="circ1" refType="w" fact="0.52"/>
          <dgm:constr type="h" for="ch" forName="circ1" refType="h" fact="0.52"/>
          <dgm:constr type="l" for="ch" forName="circ1Tx" refType="w" fact="0.3"/>
          <dgm:constr type="t" for="ch" forName="circ1Tx" refType="h" fact="0.08"/>
          <dgm:constr type="w" for="ch" forName="circ1Tx" refType="w" fact="0.4"/>
          <dgm:constr type="h" for="ch" forName="circ1Tx" refType="h" fact="0.165"/>
          <dgm:constr type="ctrX" for="ch" forName="circ2" refType="w" fact="0.73"/>
          <dgm:constr type="ctrY" for="ch" forName="circ2" refType="w" fact="0.5"/>
          <dgm:constr type="w" for="ch" forName="circ2" refType="w" fact="0.52"/>
          <dgm:constr type="h" for="ch" forName="circ2" refType="h" fact="0.52"/>
          <dgm:constr type="r" for="ch" forName="circ2Tx" refType="w" fact="0.95"/>
          <dgm:constr type="t" for="ch" forName="circ2Tx" refType="h" fact="0.3"/>
          <dgm:constr type="w" for="ch" forName="circ2Tx" refType="w" fact="0.2"/>
          <dgm:constr type="h" for="ch" forName="circ2Tx" refType="h" fact="0.4"/>
          <dgm:constr type="ctrX" for="ch" forName="circ3" refType="w" fact="0.5"/>
          <dgm:constr type="ctrY" for="ch" forName="circ3" refType="w" fact="0.73"/>
          <dgm:constr type="w" for="ch" forName="circ3" refType="w" fact="0.52"/>
          <dgm:constr type="h" for="ch" forName="circ3" refType="h" fact="0.52"/>
          <dgm:constr type="l" for="ch" forName="circ3Tx" refType="w" fact="0.3"/>
          <dgm:constr type="b" for="ch" forName="circ3Tx" refType="h" fact="0.92"/>
          <dgm:constr type="w" for="ch" forName="circ3Tx" refType="w" fact="0.4"/>
          <dgm:constr type="h" for="ch" forName="circ3Tx" refType="h" fact="0.165"/>
          <dgm:constr type="ctrX" for="ch" forName="circ4" refType="w" fact="0.27"/>
          <dgm:constr type="ctrY" for="ch" forName="circ4" refType="h" fact="0.5"/>
          <dgm:constr type="w" for="ch" forName="circ4" refType="w" fact="0.52"/>
          <dgm:constr type="h" for="ch" forName="circ4" refType="h" fact="0.52"/>
          <dgm:constr type="l" for="ch" forName="circ4Tx" refType="w" fact="0.05"/>
          <dgm:constr type="t" for="ch" forName="circ4Tx" refType="h" fact="0.3"/>
          <dgm:constr type="w" for="ch" forName="circ4Tx" refType="w" fact="0.2"/>
          <dgm:constr type="h" for="ch" forName="circ4Tx" refType="h" fact="0.4"/>
          <dgm:constr type="primFontSz" for="ch" ptType="node" op="equ"/>
        </dgm:constrLst>
      </dgm:if>
      <dgm:if name="Name14" axis="ch" ptType="node" func="cnt" op="equ" val="5">
        <dgm:constrLst>
          <dgm:constr type="ctrX" for="ch" forName="circ1" refType="w" fact="0.5"/>
          <dgm:constr type="ctrY" for="ch" forName="circ1" refType="h" fact="0.46"/>
          <dgm:constr type="w" for="ch" forName="circ1" refType="w" fact="0.25"/>
          <dgm:constr type="h" for="ch" forName="circ1" refType="h" fact="0.35"/>
          <dgm:constr type="l" for="ch" forName="circ1Tx" refType="w" fact="0.355"/>
          <dgm:constr type="t" for="ch" forName="circ1Tx"/>
          <dgm:constr type="w" for="ch" forName="circ1Tx" refType="w" fact="0.29"/>
          <dgm:constr type="h" for="ch" forName="circ1Tx" refType="h" fact="0.235"/>
          <dgm:constr type="ctrX" for="ch" forName="circ2" refType="w" fact="0.5951"/>
          <dgm:constr type="ctrY" for="ch" forName="circ2" refType="h" fact="0.5567"/>
          <dgm:constr type="w" for="ch" forName="circ2" refType="w" fact="0.25"/>
          <dgm:constr type="h" for="ch" forName="circ2" refType="h" fact="0.35"/>
          <dgm:constr type="l" for="ch" forName="circ2Tx" refType="w" fact="0.74"/>
          <dgm:constr type="t" for="ch" forName="circ2Tx" refType="h" fact="0.31"/>
          <dgm:constr type="w" for="ch" forName="circ2Tx" refType="w" fact="0.26"/>
          <dgm:constr type="h" for="ch" forName="circ2Tx" refType="h" fact="0.255"/>
          <dgm:constr type="ctrX" for="ch" forName="circ3" refType="w" fact="0.5588"/>
          <dgm:constr type="ctrY" for="ch" forName="circ3" refType="h" fact="0.7133"/>
          <dgm:constr type="w" for="ch" forName="circ3" refType="w" fact="0.25"/>
          <dgm:constr type="h" for="ch" forName="circ3" refType="h" fact="0.35"/>
          <dgm:constr type="l" for="ch" forName="circ3Tx" refType="w" fact="0.7"/>
          <dgm:constr type="t" for="ch" forName="circ3Tx" refType="h" fact="0.745"/>
          <dgm:constr type="w" for="ch" forName="circ3Tx" refType="w" fact="0.26"/>
          <dgm:constr type="h" for="ch" forName="circ3Tx" refType="h" fact="0.255"/>
          <dgm:constr type="ctrX" for="ch" forName="circ4" refType="w" fact="0.4412"/>
          <dgm:constr type="ctrY" for="ch" forName="circ4" refType="h" fact="0.7133"/>
          <dgm:constr type="w" for="ch" forName="circ4" refType="w" fact="0.25"/>
          <dgm:constr type="h" for="ch" forName="circ4" refType="h" fact="0.35"/>
          <dgm:constr type="l" for="ch" forName="circ4Tx" refType="w" fact="0.04"/>
          <dgm:constr type="t" for="ch" forName="circ4Tx" refType="h" fact="0.745"/>
          <dgm:constr type="w" for="ch" forName="circ4Tx" refType="w" fact="0.26"/>
          <dgm:constr type="h" for="ch" forName="circ4Tx" refType="h" fact="0.255"/>
          <dgm:constr type="ctrX" for="ch" forName="circ5" refType="w" fact="0.4049"/>
          <dgm:constr type="ctrY" for="ch" forName="circ5" refType="h" fact="0.5567"/>
          <dgm:constr type="w" for="ch" forName="circ5" refType="w" fact="0.25"/>
          <dgm:constr type="h" for="ch" forName="circ5" refType="h" fact="0.35"/>
          <dgm:constr type="l" for="ch" forName="circ5Tx"/>
          <dgm:constr type="t" for="ch" forName="circ5Tx" refType="h" fact="0.31"/>
          <dgm:constr type="w" for="ch" forName="circ5Tx" refType="w" fact="0.26"/>
          <dgm:constr type="h" for="ch" forName="circ5Tx" refType="h" fact="0.255"/>
          <dgm:constr type="primFontSz" for="ch" ptType="node" op="equ"/>
        </dgm:constrLst>
      </dgm:if>
      <dgm:if name="Name15" axis="ch" ptType="node" func="cnt" op="equ" val="6">
        <dgm:constrLst>
          <dgm:constr type="ctrX" for="ch" forName="circ1" refType="w" fact="0.5"/>
          <dgm:constr type="ctrY" for="ch" forName="circ1" refType="h" fact="0.3844"/>
          <dgm:constr type="w" for="ch" forName="circ1" refType="w" fact="0.24"/>
          <dgm:constr type="h" for="ch" forName="circ1" refType="h" fact="0.3084"/>
          <dgm:constr type="l" for="ch" forName="circ1Tx" refType="w" fact="0.35"/>
          <dgm:constr type="t" for="ch" forName="circ1Tx"/>
          <dgm:constr type="w" for="ch" forName="circ1Tx" refType="w" fact="0.3"/>
          <dgm:constr type="h" for="ch" forName="circ1Tx" refType="h" fact="0.21"/>
          <dgm:constr type="ctrX" for="ch" forName="circ2" refType="w" fact="0.5779"/>
          <dgm:constr type="ctrY" for="ch" forName="circ2" refType="h" fact="0.4422"/>
          <dgm:constr type="w" for="ch" forName="circ2" refType="w" fact="0.24"/>
          <dgm:constr type="h" for="ch" forName="circ2" refType="h" fact="0.3084"/>
          <dgm:constr type="l" for="ch" forName="circ2Tx" refType="w" fact="0.7157"/>
          <dgm:constr type="t" for="ch" forName="circ2Tx" refType="h" fact="0.2"/>
          <dgm:constr type="w" for="ch" forName="circ2Tx" refType="w" fact="0.2843"/>
          <dgm:constr type="h" for="ch" forName="circ2Tx" refType="h" fact="0.23"/>
          <dgm:constr type="ctrX" for="ch" forName="circ3" refType="w" fact="0.5779"/>
          <dgm:constr type="ctrY" for="ch" forName="circ3" refType="h" fact="0.5578"/>
          <dgm:constr type="w" for="ch" forName="circ3" refType="w" fact="0.24"/>
          <dgm:constr type="h" for="ch" forName="circ3" refType="h" fact="0.3084"/>
          <dgm:constr type="l" for="ch" forName="circ3Tx" refType="w" fact="0.7157"/>
          <dgm:constr type="t" for="ch" forName="circ3Tx" refType="h" fact="0.543"/>
          <dgm:constr type="w" for="ch" forName="circ3Tx" refType="w" fact="0.2843"/>
          <dgm:constr type="h" for="ch" forName="circ3Tx" refType="h" fact="0.257"/>
          <dgm:constr type="ctrX" for="ch" forName="circ4" refType="w" fact="0.5"/>
          <dgm:constr type="ctrY" for="ch" forName="circ4" refType="h" fact="0.6157"/>
          <dgm:constr type="w" for="ch" forName="circ4" refType="w" fact="0.24"/>
          <dgm:constr type="h" for="ch" forName="circ4" refType="h" fact="0.3084"/>
          <dgm:constr type="l" for="ch" forName="circ4Tx" refType="w" fact="0.35"/>
          <dgm:constr type="t" for="ch" forName="circ4Tx" refType="h" fact="0.79"/>
          <dgm:constr type="w" for="ch" forName="circ4Tx" refType="w" fact="0.3"/>
          <dgm:constr type="h" for="ch" forName="circ4Tx" refType="h" fact="0.21"/>
          <dgm:constr type="ctrX" for="ch" forName="circ5" refType="w" fact="0.4221"/>
          <dgm:constr type="ctrY" for="ch" forName="circ5" refType="h" fact="0.5578"/>
          <dgm:constr type="w" for="ch" forName="circ5" refType="w" fact="0.24"/>
          <dgm:constr type="h" for="ch" forName="circ5" refType="h" fact="0.3084"/>
          <dgm:constr type="l" for="ch" forName="circ5Tx" refType="w" fact="0"/>
          <dgm:constr type="t" for="ch" forName="circ5Tx" refType="h" fact="0.543"/>
          <dgm:constr type="w" for="ch" forName="circ5Tx" refType="w" fact="0.2843"/>
          <dgm:constr type="h" for="ch" forName="circ5Tx" refType="h" fact="0.257"/>
          <dgm:constr type="ctrX" for="ch" forName="circ6" refType="w" fact="0.4221"/>
          <dgm:constr type="ctrY" for="ch" forName="circ6" refType="h" fact="0.4422"/>
          <dgm:constr type="w" for="ch" forName="circ6" refType="w" fact="0.24"/>
          <dgm:constr type="h" for="ch" forName="circ6" refType="h" fact="0.3084"/>
          <dgm:constr type="l" for="ch" forName="circ6Tx" refType="w" fact="0"/>
          <dgm:constr type="t" for="ch" forName="circ6Tx" refType="h" fact="0.2"/>
          <dgm:constr type="w" for="ch" forName="circ6Tx" refType="w" fact="0.2843"/>
          <dgm:constr type="h" for="ch" forName="circ6Tx" refType="h" fact="0.257"/>
          <dgm:constr type="primFontSz" for="ch" ptType="node" op="equ"/>
        </dgm:constrLst>
      </dgm:if>
      <dgm:else name="Name16">
        <dgm:constrLst>
          <dgm:constr type="ctrX" for="ch" forName="circ1" refType="w" fact="0.5"/>
          <dgm:constr type="ctrY" for="ch" forName="circ1" refType="h" fact="0.4177"/>
          <dgm:constr type="w" for="ch" forName="circ1" refType="w" fact="0.24"/>
          <dgm:constr type="h" for="ch" forName="circ1" refType="h" fact="0.3262"/>
          <dgm:constr type="l" for="ch" forName="circ1Tx" refType="w" fact="0.3625"/>
          <dgm:constr type="t" for="ch" forName="circ1Tx"/>
          <dgm:constr type="w" for="ch" forName="circ1Tx" refType="w" fact="0.275"/>
          <dgm:constr type="h" for="ch" forName="circ1Tx" refType="h" fact="0.2"/>
          <dgm:constr type="ctrX" for="ch" forName="circ2" refType="w" fact="0.5704"/>
          <dgm:constr type="ctrY" for="ch" forName="circ2" refType="h" fact="0.4637"/>
          <dgm:constr type="w" for="ch" forName="circ2" refType="w" fact="0.24"/>
          <dgm:constr type="h" for="ch" forName="circ2" refType="h" fact="0.3262"/>
          <dgm:constr type="l" for="ch" forName="circ2Tx" refType="w" fact="0.72"/>
          <dgm:constr type="t" for="ch" forName="circ2Tx" refType="h" fact="0.19"/>
          <dgm:constr type="w" for="ch" forName="circ2Tx" refType="w" fact="0.26"/>
          <dgm:constr type="h" for="ch" forName="circ2Tx" refType="h" fact="0.22"/>
          <dgm:constr type="ctrX" for="ch" forName="circ3" refType="w" fact="0.5877"/>
          <dgm:constr type="ctrY" for="ch" forName="circ3" refType="h" fact="0.5672"/>
          <dgm:constr type="w" for="ch" forName="circ3" refType="w" fact="0.24"/>
          <dgm:constr type="h" for="ch" forName="circ3" refType="h" fact="0.3262"/>
          <dgm:constr type="l" for="ch" forName="circ3Tx" refType="w" fact="0.745"/>
          <dgm:constr type="t" for="ch" forName="circ3Tx" refType="h" fact="0.47"/>
          <dgm:constr type="w" for="ch" forName="circ3Tx" refType="w" fact="0.255"/>
          <dgm:constr type="h" for="ch" forName="circ3Tx" refType="h" fact="0.235"/>
          <dgm:constr type="ctrX" for="ch" forName="circ4" refType="w" fact="0.539"/>
          <dgm:constr type="ctrY" for="ch" forName="circ4" refType="h" fact="0.6502"/>
          <dgm:constr type="w" for="ch" forName="circ4" refType="w" fact="0.24"/>
          <dgm:constr type="h" for="ch" forName="circ4" refType="h" fact="0.3262"/>
          <dgm:constr type="l" for="ch" forName="circ4Tx" refType="w" fact="0.635"/>
          <dgm:constr type="t" for="ch" forName="circ4Tx" refType="h" fact="0.785"/>
          <dgm:constr type="w" for="ch" forName="circ4Tx" refType="w" fact="0.275"/>
          <dgm:constr type="h" for="ch" forName="circ4Tx" refType="h" fact="0.215"/>
          <dgm:constr type="ctrX" for="ch" forName="circ5" refType="w" fact="0.461"/>
          <dgm:constr type="ctrY" for="ch" forName="circ5" refType="h" fact="0.6502"/>
          <dgm:constr type="w" for="ch" forName="circ5" refType="w" fact="0.24"/>
          <dgm:constr type="h" for="ch" forName="circ5" refType="h" fact="0.3262"/>
          <dgm:constr type="l" for="ch" forName="circ5Tx" refType="w" fact="0.09"/>
          <dgm:constr type="t" for="ch" forName="circ5Tx" refType="h" fact="0.785"/>
          <dgm:constr type="w" for="ch" forName="circ5Tx" refType="w" fact="0.275"/>
          <dgm:constr type="h" for="ch" forName="circ5Tx" refType="h" fact="0.215"/>
          <dgm:constr type="ctrX" for="ch" forName="circ6" refType="w" fact="0.4123"/>
          <dgm:constr type="ctrY" for="ch" forName="circ6" refType="h" fact="0.5672"/>
          <dgm:constr type="w" for="ch" forName="circ6" refType="w" fact="0.24"/>
          <dgm:constr type="h" for="ch" forName="circ6" refType="h" fact="0.3262"/>
          <dgm:constr type="l" for="ch" forName="circ6Tx"/>
          <dgm:constr type="t" for="ch" forName="circ6Tx" refType="h" fact="0.47"/>
          <dgm:constr type="w" for="ch" forName="circ6Tx" refType="w" fact="0.255"/>
          <dgm:constr type="h" for="ch" forName="circ6Tx" refType="h" fact="0.235"/>
          <dgm:constr type="ctrX" for="ch" forName="circ7" refType="w" fact="0.4296"/>
          <dgm:constr type="ctrY" for="ch" forName="circ7" refType="h" fact="0.4637"/>
          <dgm:constr type="w" for="ch" forName="circ7" refType="w" fact="0.24"/>
          <dgm:constr type="h" for="ch" forName="circ7" refType="h" fact="0.3262"/>
          <dgm:constr type="l" for="ch" forName="circ7Tx" refType="w" fact="0.02"/>
          <dgm:constr type="t" for="ch" forName="circ7Tx" refType="h" fact="0.19"/>
          <dgm:constr type="w" for="ch" forName="circ7Tx" refType="w" fact="0.26"/>
          <dgm:constr type="h" for="ch" forName="circ7Tx" refType="h" fact="0.22"/>
          <dgm:constr type="primFontSz" for="ch" ptType="node" op="equ"/>
        </dgm:constrLst>
      </dgm:else>
    </dgm:choose>
    <dgm:ruleLst/>
    <dgm:forEach name="Name17" axis="ch" ptType="node" cnt="1">
      <dgm:choose name="Name18">
        <dgm:if name="Name19" axis="root ch" ptType="all node" func="cnt" op="equ" val="1">
          <dgm:layoutNode name="circ1TxSh" styleLbl="vennNode1">
            <dgm:alg type="tx">
              <dgm:param type="txAnchorHorzCh" val="ctr"/>
              <dgm:param type="txAnchorVertCh" val="mid"/>
            </dgm:alg>
            <dgm:shape xmlns:r="http://schemas.openxmlformats.org/officeDocument/2006/relationships" type="ellipse" r:blip="">
              <dgm:adjLst/>
            </dgm:shape>
            <dgm:choose name="Name20">
              <dgm:if name="Name21" func="var" arg="dir" op="equ" val="norm">
                <dgm:choose name="Name22">
                  <dgm:if name="Name23" axis="root ch" ptType="all node" func="cnt" op="lte" val="4">
                    <dgm:presOf axis="desOrSelf" ptType="node"/>
                  </dgm:if>
                  <dgm:else name="Name24">
                    <dgm:presOf/>
                  </dgm:else>
                </dgm:choose>
              </dgm:if>
              <dgm:else name="Name25">
                <dgm:choose name="Name26">
                  <dgm:if name="Name27" axis="root ch" ptType="all node" func="cnt" op="equ" val="2">
                    <dgm:presOf axis="root ch desOrSelf" ptType="all node node" st="1 2 1" cnt="1 1 0"/>
                  </dgm:if>
                  <dgm:else name="Name28">
                    <dgm:presOf axis="desOrSelf" ptType="node"/>
                  </dgm:else>
                </dgm:choose>
              </dgm:else>
            </dgm:choose>
            <dgm:constrLst>
              <dgm:constr type="tMarg"/>
              <dgm:constr type="bMarg"/>
              <dgm:constr type="lMarg"/>
              <dgm:constr type="rMarg"/>
              <dgm:constr type="primFontSz" val="65"/>
            </dgm:constrLst>
            <dgm:ruleLst>
              <dgm:rule type="primFontSz" val="5" fact="NaN" max="NaN"/>
            </dgm:ruleLst>
          </dgm:layoutNode>
        </dgm:if>
        <dgm:else name="Name29">
          <dgm:layoutNode name="circ1" styleLbl="vennNode1">
            <dgm:alg type="sp"/>
            <dgm:shape xmlns:r="http://schemas.openxmlformats.org/officeDocument/2006/relationships" type="ellipse" r:blip="">
              <dgm:adjLst/>
            </dgm:shape>
            <dgm:choose name="Name30">
              <dgm:if name="Name31" func="var" arg="dir" op="equ" val="norm">
                <dgm:choose name="Name32">
                  <dgm:if name="Name33" axis="root ch" ptType="all node" func="cnt" op="lte" val="4">
                    <dgm:presOf axis="desOrSelf" ptType="node"/>
                  </dgm:if>
                  <dgm:else name="Name34">
                    <dgm:presOf/>
                  </dgm:else>
                </dgm:choose>
              </dgm:if>
              <dgm:else name="Name35">
                <dgm:choose name="Name36">
                  <dgm:if name="Name37" axis="root ch" ptType="all node" func="cnt" op="equ" val="2">
                    <dgm:presOf axis="root ch desOrSelf" ptType="all node node" st="1 2 1" cnt="1 1 0"/>
                  </dgm:if>
                  <dgm:else name="Name38">
                    <dgm:choose name="Name39">
                      <dgm:if name="Name40" axis="root ch" ptType="all node" func="cnt" op="lte" val="4">
                        <dgm:presOf axis="desOrSelf" ptType="node"/>
                      </dgm:if>
                      <dgm:else name="Name41">
                        <dgm:presOf/>
                      </dgm:else>
                    </dgm:choose>
                  </dgm:else>
                </dgm:choose>
              </dgm:else>
            </dgm:choose>
            <dgm:constrLst/>
            <dgm:ruleLst/>
          </dgm:layoutNode>
          <dgm:layoutNode name="circ1Tx" styleLbl="revTx">
            <dgm:varLst>
              <dgm:chMax val="0"/>
              <dgm:chPref val="0"/>
              <dgm:bulletEnabled val="1"/>
            </dgm:varLst>
            <dgm:alg type="tx">
              <dgm:param type="txAnchorHorzCh" val="ctr"/>
              <dgm:param type="txAnchorVertCh" val="mid"/>
            </dgm:alg>
            <dgm:shape xmlns:r="http://schemas.openxmlformats.org/officeDocument/2006/relationships" type="rect" r:blip="" hideGeom="1">
              <dgm:adjLst/>
            </dgm:shape>
            <dgm:choose name="Name42">
              <dgm:if name="Name43" func="var" arg="dir" op="equ" val="norm">
                <dgm:presOf axis="desOrSelf" ptType="node"/>
              </dgm:if>
              <dgm:else name="Name44">
                <dgm:choose name="Name45">
                  <dgm:if name="Name46" axis="root ch" ptType="all node" func="cnt" op="equ" val="2">
                    <dgm:presOf axis="root ch desOrSelf" ptType="all node node" st="1 2 1" cnt="1 1 0"/>
                  </dgm:if>
                  <dgm:else name="Name47">
                    <dgm:presOf axis="desOrSelf" ptType="node"/>
                  </dgm:else>
                </dgm:choose>
              </dgm:else>
            </dgm:choose>
            <dgm:constrLst>
              <dgm:constr type="tMarg"/>
              <dgm:constr type="bMarg"/>
              <dgm:constr type="lMarg"/>
              <dgm:constr type="rMarg"/>
              <dgm:constr type="primFontSz" val="65"/>
            </dgm:constrLst>
            <dgm:ruleLst>
              <dgm:rule type="primFontSz" val="5" fact="NaN" max="NaN"/>
            </dgm:ruleLst>
          </dgm:layoutNode>
        </dgm:else>
      </dgm:choose>
    </dgm:forEach>
    <dgm:forEach name="Name48" axis="ch" ptType="node" st="2" cnt="1">
      <dgm:layoutNode name="circ2" styleLbl="vennNode1">
        <dgm:alg type="sp"/>
        <dgm:shape xmlns:r="http://schemas.openxmlformats.org/officeDocument/2006/relationships" type="ellipse" r:blip="">
          <dgm:adjLst/>
        </dgm:shape>
        <dgm:choose name="Name49">
          <dgm:if name="Name50" func="var" arg="dir" op="equ" val="norm">
            <dgm:choose name="Name51">
              <dgm:if name="Name52" axis="root ch" ptType="all node" func="cnt" op="lte" val="4">
                <dgm:presOf axis="desOrSelf" ptType="node"/>
              </dgm:if>
              <dgm:else name="Name53">
                <dgm:presOf/>
              </dgm:else>
            </dgm:choose>
          </dgm:if>
          <dgm:else name="Name54">
            <dgm:choose name="Name55">
              <dgm:if name="Name56" axis="root ch" ptType="all node" func="cnt" op="equ" val="2">
                <dgm:presOf axis="root ch desOrSelf" ptType="all node node" st="1 1 1" cnt="1 1 0"/>
              </dgm:if>
              <dgm:if name="Name57" axis="root ch" ptType="all node" func="cnt" op="equ" val="3">
                <dgm:presOf axis="root ch desOrSelf" ptType="all node node" st="1 3 1" cnt="1 1 0"/>
              </dgm:if>
              <dgm:if name="Name58" axis="root ch" ptType="all node" func="cnt" op="equ" val="4">
                <dgm:presOf axis="root ch desOrSelf" ptType="all node node" st="1 4 1" cnt="1 1 0"/>
              </dgm:if>
              <dgm:else name="Name59">
                <dgm:presOf/>
              </dgm:else>
            </dgm:choose>
          </dgm:else>
        </dgm:choose>
        <dgm:constrLst/>
        <dgm:ruleLst/>
      </dgm:layoutNode>
      <dgm:layoutNode name="circ2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60">
          <dgm:if name="Name61" func="var" arg="dir" op="equ" val="norm">
            <dgm:presOf axis="desOrSelf" ptType="node"/>
          </dgm:if>
          <dgm:else name="Name62">
            <dgm:choose name="Name63">
              <dgm:if name="Name64" axis="root ch" ptType="all node" func="cnt" op="equ" val="2">
                <dgm:presOf axis="root ch desOrSelf" ptType="all node node" st="1 1 1" cnt="1 1 0"/>
              </dgm:if>
              <dgm:if name="Name65" axis="root ch" ptType="all node" func="cnt" op="equ" val="3">
                <dgm:presOf axis="root ch desOrSelf" ptType="all node node" st="1 3 1" cnt="1 1 0"/>
              </dgm:if>
              <dgm:if name="Name66" axis="root ch" ptType="all node" func="cnt" op="equ" val="4">
                <dgm:presOf axis="root ch desOrSelf" ptType="all node node" st="1 4 1" cnt="1 1 0"/>
              </dgm:if>
              <dgm:if name="Name67" axis="root ch" ptType="all node" func="cnt" op="equ" val="5">
                <dgm:presOf axis="root ch desOrSelf" ptType="all node node" st="1 5 1" cnt="1 1 0"/>
              </dgm:if>
              <dgm:if name="Name68" axis="root ch" ptType="all node" func="cnt" op="equ" val="6">
                <dgm:presOf axis="root ch desOrSelf" ptType="all node node" st="1 6 1" cnt="1 1 0"/>
              </dgm:if>
              <dgm:else name="Name69">
                <dgm:presOf axis="root ch desOrSelf" ptType="all node node" st="1 7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70" axis="ch" ptType="node" st="3" cnt="1">
      <dgm:layoutNode name="circ3" styleLbl="vennNode1">
        <dgm:alg type="sp"/>
        <dgm:shape xmlns:r="http://schemas.openxmlformats.org/officeDocument/2006/relationships" type="ellipse" r:blip="">
          <dgm:adjLst/>
        </dgm:shape>
        <dgm:choose name="Name71">
          <dgm:if name="Name72" func="var" arg="dir" op="equ" val="norm">
            <dgm:choose name="Name73">
              <dgm:if name="Name74" axis="root ch" ptType="all node" func="cnt" op="lte" val="4">
                <dgm:presOf axis="desOrSelf" ptType="node"/>
              </dgm:if>
              <dgm:else name="Name75">
                <dgm:presOf/>
              </dgm:else>
            </dgm:choose>
          </dgm:if>
          <dgm:else name="Name76">
            <dgm:choose name="Name77">
              <dgm:if name="Name78" axis="root ch" ptType="all node" func="cnt" op="equ" val="3">
                <dgm:presOf axis="root ch desOrSelf" ptType="all node node" st="1 2 1" cnt="1 1 0"/>
              </dgm:if>
              <dgm:if name="Name79" axis="root ch" ptType="all node" func="cnt" op="equ" val="4">
                <dgm:presOf axis="root ch desOrSelf" ptType="all node node" st="1 3 1" cnt="1 1 0"/>
              </dgm:if>
              <dgm:else name="Name80">
                <dgm:presOf/>
              </dgm:else>
            </dgm:choose>
          </dgm:else>
        </dgm:choose>
        <dgm:constrLst/>
        <dgm:ruleLst/>
      </dgm:layoutNode>
      <dgm:layoutNode name="circ3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81">
          <dgm:if name="Name82" func="var" arg="dir" op="equ" val="norm">
            <dgm:presOf axis="desOrSelf" ptType="node"/>
          </dgm:if>
          <dgm:else name="Name83">
            <dgm:choose name="Name84">
              <dgm:if name="Name85" axis="root ch" ptType="all node" func="cnt" op="equ" val="3">
                <dgm:presOf axis="root ch desOrSelf" ptType="all node node" st="1 2 1" cnt="1 1 0"/>
              </dgm:if>
              <dgm:if name="Name86" axis="root ch" ptType="all node" func="cnt" op="equ" val="4">
                <dgm:presOf axis="root ch desOrSelf" ptType="all node node" st="1 3 1" cnt="1 1 0"/>
              </dgm:if>
              <dgm:if name="Name87" axis="root ch" ptType="all node" func="cnt" op="equ" val="5">
                <dgm:presOf axis="root ch desOrSelf" ptType="all node node" st="1 4 1" cnt="1 1 0"/>
              </dgm:if>
              <dgm:if name="Name88" axis="root ch" ptType="all node" func="cnt" op="equ" val="6">
                <dgm:presOf axis="root ch desOrSelf" ptType="all node node" st="1 5 1" cnt="1 1 0"/>
              </dgm:if>
              <dgm:else name="Name89">
                <dgm:presOf axis="root ch desOrSelf" ptType="all node node" st="1 6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90" axis="ch" ptType="node" st="4" cnt="1">
      <dgm:layoutNode name="circ4" styleLbl="vennNode1">
        <dgm:alg type="sp"/>
        <dgm:shape xmlns:r="http://schemas.openxmlformats.org/officeDocument/2006/relationships" type="ellipse" r:blip="">
          <dgm:adjLst/>
        </dgm:shape>
        <dgm:choose name="Name91">
          <dgm:if name="Name92" func="var" arg="dir" op="equ" val="norm">
            <dgm:choose name="Name93">
              <dgm:if name="Name94" axis="root ch" ptType="all node" func="cnt" op="lte" val="4">
                <dgm:presOf axis="desOrSelf" ptType="node"/>
              </dgm:if>
              <dgm:else name="Name95">
                <dgm:presOf/>
              </dgm:else>
            </dgm:choose>
          </dgm:if>
          <dgm:else name="Name96">
            <dgm:choose name="Name97">
              <dgm:if name="Name98" axis="root ch" ptType="all node" func="cnt" op="equ" val="4">
                <dgm:presOf axis="root ch desOrSelf" ptType="all node node" st="1 2 1" cnt="1 1 0"/>
              </dgm:if>
              <dgm:else name="Name99">
                <dgm:presOf/>
              </dgm:else>
            </dgm:choose>
          </dgm:else>
        </dgm:choose>
        <dgm:constrLst/>
        <dgm:ruleLst/>
      </dgm:layoutNode>
      <dgm:layoutNode name="circ4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00">
          <dgm:if name="Name101" func="var" arg="dir" op="equ" val="norm">
            <dgm:presOf axis="desOrSelf" ptType="node"/>
          </dgm:if>
          <dgm:else name="Name102">
            <dgm:choose name="Name103">
              <dgm:if name="Name104" axis="root ch" ptType="all node" func="cnt" op="equ" val="4">
                <dgm:presOf axis="root ch desOrSelf" ptType="all node node" st="1 2 1" cnt="1 1 0"/>
              </dgm:if>
              <dgm:if name="Name105" axis="root ch" ptType="all node" func="cnt" op="equ" val="5">
                <dgm:presOf axis="root ch desOrSelf" ptType="all node node" st="1 3 1" cnt="1 1 0"/>
              </dgm:if>
              <dgm:if name="Name106" axis="root ch" ptType="all node" func="cnt" op="equ" val="6">
                <dgm:presOf axis="root ch desOrSelf" ptType="all node node" st="1 4 1" cnt="1 1 0"/>
              </dgm:if>
              <dgm:else name="Name107">
                <dgm:presOf axis="root ch desOrSelf" ptType="all node node" st="1 5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08" axis="ch" ptType="node" st="5" cnt="1">
      <dgm:layoutNode name="circ5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5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09">
          <dgm:if name="Name110" func="var" arg="dir" op="equ" val="norm">
            <dgm:presOf axis="desOrSelf" ptType="node"/>
          </dgm:if>
          <dgm:else name="Name111">
            <dgm:choose name="Name112">
              <dgm:if name="Name113" axis="root ch" ptType="all node" func="cnt" op="equ" val="5">
                <dgm:presOf axis="root ch desOrSelf" ptType="all node node" st="1 2 1" cnt="1 1 0"/>
              </dgm:if>
              <dgm:if name="Name114" axis="root ch" ptType="all node" func="cnt" op="equ" val="6">
                <dgm:presOf axis="root ch desOrSelf" ptType="all node node" st="1 3 1" cnt="1 1 0"/>
              </dgm:if>
              <dgm:else name="Name115">
                <dgm:presOf axis="root ch desOrSelf" ptType="all node node" st="1 4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16" axis="ch" ptType="node" st="6" cnt="1">
      <dgm:layoutNode name="circ6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6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17">
          <dgm:if name="Name118" func="var" arg="dir" op="equ" val="norm">
            <dgm:presOf axis="desOrSelf" ptType="node"/>
          </dgm:if>
          <dgm:else name="Name119">
            <dgm:choose name="Name120">
              <dgm:if name="Name121" axis="root ch" ptType="all node" func="cnt" op="equ" val="6">
                <dgm:presOf axis="root ch desOrSelf" ptType="all node node" st="1 2 1" cnt="1 1 0"/>
              </dgm:if>
              <dgm:else name="Name122">
                <dgm:presOf axis="root ch desOrSelf" ptType="all node node" st="1 3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23" axis="ch" ptType="node" st="7" cnt="1">
      <dgm:layoutNode name="circ7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7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24">
          <dgm:if name="Name125" func="var" arg="dir" op="equ" val="norm">
            <dgm:presOf axis="desOrSelf" ptType="node"/>
          </dgm:if>
          <dgm:else name="Name126">
            <dgm:presOf axis="root ch desOrSelf" ptType="all node node" st="1 2 1" cnt="1 1 0"/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</dgm:layoutNode>
</dgm:layoutDef>
</file>

<file path=xl/diagrams/layout3.xml><?xml version="1.0" encoding="utf-8"?>
<dgm:layoutDef xmlns:dgm="http://schemas.openxmlformats.org/drawingml/2006/diagram" xmlns:a="http://schemas.openxmlformats.org/drawingml/2006/main" uniqueId="urn:microsoft.com/office/officeart/2005/8/layout/venn1">
  <dgm:title val=""/>
  <dgm:desc val=""/>
  <dgm:catLst>
    <dgm:cat type="relationship" pri="28000"/>
    <dgm:cat type="convert" pri="19000"/>
  </dgm:catLst>
  <dgm:sampData useDef="1">
    <dgm:dataModel>
      <dgm:ptLst/>
      <dgm:bg/>
      <dgm:whole/>
    </dgm:dataModel>
  </dgm:sampData>
  <dgm:styleData useDef="1">
    <dgm:dataModel>
      <dgm:ptLst/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</dgm:cxnLst>
      <dgm:bg/>
      <dgm:whole/>
    </dgm:dataModel>
  </dgm:clrData>
  <dgm:layoutNode name="compositeShape">
    <dgm:varLst>
      <dgm:chMax val="7"/>
      <dgm:dir/>
      <dgm:resizeHandles val="exact"/>
    </dgm:varLst>
    <dgm:choose name="Name0">
      <dgm:if name="Name1" axis="ch" ptType="node" func="cnt" op="equ" val="1">
        <dgm:alg type="composite">
          <dgm:param type="ar" val="1"/>
        </dgm:alg>
      </dgm:if>
      <dgm:if name="Name2" axis="ch" ptType="node" func="cnt" op="equ" val="2">
        <dgm:alg type="composite">
          <dgm:param type="ar" val="1.792"/>
        </dgm:alg>
      </dgm:if>
      <dgm:if name="Name3" axis="ch" ptType="node" func="cnt" op="equ" val="3">
        <dgm:alg type="composite">
          <dgm:param type="ar" val="1"/>
        </dgm:alg>
      </dgm:if>
      <dgm:if name="Name4" axis="ch" ptType="node" func="cnt" op="equ" val="4">
        <dgm:alg type="composite">
          <dgm:param type="ar" val="1"/>
        </dgm:alg>
      </dgm:if>
      <dgm:if name="Name5" axis="ch" ptType="node" func="cnt" op="equ" val="5">
        <dgm:alg type="composite">
          <dgm:param type="ar" val="1.4"/>
        </dgm:alg>
      </dgm:if>
      <dgm:if name="Name6" axis="ch" ptType="node" func="cnt" op="equ" val="6">
        <dgm:alg type="composite">
          <dgm:param type="ar" val="1.285"/>
        </dgm:alg>
      </dgm:if>
      <dgm:if name="Name7" axis="ch" ptType="node" func="cnt" op="equ" val="7">
        <dgm:alg type="composite">
          <dgm:param type="ar" val="1.359"/>
        </dgm:alg>
      </dgm:if>
      <dgm:else name="Name8">
        <dgm:alg type="composite">
          <dgm:param type="ar" val="1.359"/>
        </dgm:alg>
      </dgm:else>
    </dgm:choose>
    <dgm:shape xmlns:r="http://schemas.openxmlformats.org/officeDocument/2006/relationships" r:blip="">
      <dgm:adjLst/>
    </dgm:shape>
    <dgm:presOf/>
    <dgm:choose name="Name9">
      <dgm:if name="Name10" axis="ch" ptType="node" func="cnt" op="equ" val="1">
        <dgm:constrLst>
          <dgm:constr type="ctrX" for="ch" forName="circ1TxSh" refType="w" fact="0.5"/>
          <dgm:constr type="ctrY" for="ch" forName="circ1TxSh" refType="h" fact="0.5"/>
          <dgm:constr type="w" for="ch" forName="circ1TxSh" refType="w"/>
          <dgm:constr type="h" for="ch" forName="circ1TxSh" refType="h"/>
          <dgm:constr type="primFontSz" for="ch" ptType="node" op="equ"/>
        </dgm:constrLst>
      </dgm:if>
      <dgm:if name="Name11" axis="ch" ptType="node" func="cnt" op="equ" val="2">
        <dgm:constrLst>
          <dgm:constr type="ctrX" for="ch" forName="circ1" refType="w" fact="0.3"/>
          <dgm:constr type="ctrY" for="ch" forName="circ1" refType="h" fact="0.5"/>
          <dgm:constr type="w" for="ch" forName="circ1" refType="w" fact="0.555"/>
          <dgm:constr type="h" for="ch" forName="circ1" refType="h" fact="0.99456"/>
          <dgm:constr type="l" for="ch" forName="circ1Tx" refType="w" fact="0.1"/>
          <dgm:constr type="t" for="ch" forName="circ1Tx" refType="h" fact="0.12"/>
          <dgm:constr type="w" for="ch" forName="circ1Tx" refType="w" fact="0.32"/>
          <dgm:constr type="h" for="ch" forName="circ1Tx" refType="h" fact="0.76"/>
          <dgm:constr type="ctrX" for="ch" forName="circ2" refType="w" fact="0.7"/>
          <dgm:constr type="ctrY" for="ch" forName="circ2" refType="h" fact="0.5"/>
          <dgm:constr type="w" for="ch" forName="circ2" refType="w" fact="0.555"/>
          <dgm:constr type="h" for="ch" forName="circ2" refType="h" fact="0.99456"/>
          <dgm:constr type="l" for="ch" forName="circ2Tx" refType="w" fact="0.58"/>
          <dgm:constr type="t" for="ch" forName="circ2Tx" refType="h" fact="0.12"/>
          <dgm:constr type="w" for="ch" forName="circ2Tx" refType="w" fact="0.32"/>
          <dgm:constr type="h" for="ch" forName="circ2Tx" refType="h" fact="0.76"/>
          <dgm:constr type="primFontSz" for="ch" ptType="node" op="equ"/>
        </dgm:constrLst>
      </dgm:if>
      <dgm:if name="Name12" axis="ch" ptType="node" func="cnt" op="equ" val="3">
        <dgm:constrLst>
          <dgm:constr type="ctrX" for="ch" forName="circ1" refType="w" fact="0.5"/>
          <dgm:constr type="ctrY" for="ch" forName="circ1" refType="w" fact="0.25"/>
          <dgm:constr type="w" for="ch" forName="circ1" refType="w" fact="0.6"/>
          <dgm:constr type="h" for="ch" forName="circ1" refType="h" fact="0.6"/>
          <dgm:constr type="l" for="ch" forName="circ1Tx" refType="w" fact="0.28"/>
          <dgm:constr type="t" for="ch" forName="circ1Tx" refType="h" fact="0.055"/>
          <dgm:constr type="w" for="ch" forName="circ1Tx" refType="w" fact="0.44"/>
          <dgm:constr type="h" for="ch" forName="circ1Tx" refType="h" fact="0.27"/>
          <dgm:constr type="ctrX" for="ch" forName="circ2" refType="w" fact="0.7165"/>
          <dgm:constr type="ctrY" for="ch" forName="circ2" refType="w" fact="0.625"/>
          <dgm:constr type="w" for="ch" forName="circ2" refType="w" fact="0.6"/>
          <dgm:constr type="h" for="ch" forName="circ2" refType="h" fact="0.6"/>
          <dgm:constr type="l" for="ch" forName="circ2Tx" refType="w" fact="0.6"/>
          <dgm:constr type="t" for="ch" forName="circ2Tx" refType="h" fact="0.48"/>
          <dgm:constr type="w" for="ch" forName="circ2Tx" refType="w" fact="0.36"/>
          <dgm:constr type="h" for="ch" forName="circ2Tx" refType="h" fact="0.33"/>
          <dgm:constr type="ctrX" for="ch" forName="circ3" refType="w" fact="0.2835"/>
          <dgm:constr type="ctrY" for="ch" forName="circ3" refType="w" fact="0.625"/>
          <dgm:constr type="w" for="ch" forName="circ3" refType="w" fact="0.6"/>
          <dgm:constr type="h" for="ch" forName="circ3" refType="h" fact="0.6"/>
          <dgm:constr type="l" for="ch" forName="circ3Tx" refType="w" fact="0.04"/>
          <dgm:constr type="t" for="ch" forName="circ3Tx" refType="h" fact="0.48"/>
          <dgm:constr type="w" for="ch" forName="circ3Tx" refType="w" fact="0.36"/>
          <dgm:constr type="h" for="ch" forName="circ3Tx" refType="h" fact="0.33"/>
          <dgm:constr type="primFontSz" for="ch" ptType="node" op="equ"/>
        </dgm:constrLst>
      </dgm:if>
      <dgm:if name="Name13" axis="ch" ptType="node" func="cnt" op="equ" val="4">
        <dgm:constrLst>
          <dgm:constr type="ctrX" for="ch" forName="circ1" refType="w" fact="0.5"/>
          <dgm:constr type="ctrY" for="ch" forName="circ1" refType="w" fact="0.27"/>
          <dgm:constr type="w" for="ch" forName="circ1" refType="w" fact="0.52"/>
          <dgm:constr type="h" for="ch" forName="circ1" refType="h" fact="0.52"/>
          <dgm:constr type="l" for="ch" forName="circ1Tx" refType="w" fact="0.3"/>
          <dgm:constr type="t" for="ch" forName="circ1Tx" refType="h" fact="0.08"/>
          <dgm:constr type="w" for="ch" forName="circ1Tx" refType="w" fact="0.4"/>
          <dgm:constr type="h" for="ch" forName="circ1Tx" refType="h" fact="0.165"/>
          <dgm:constr type="ctrX" for="ch" forName="circ2" refType="w" fact="0.73"/>
          <dgm:constr type="ctrY" for="ch" forName="circ2" refType="w" fact="0.5"/>
          <dgm:constr type="w" for="ch" forName="circ2" refType="w" fact="0.52"/>
          <dgm:constr type="h" for="ch" forName="circ2" refType="h" fact="0.52"/>
          <dgm:constr type="r" for="ch" forName="circ2Tx" refType="w" fact="0.95"/>
          <dgm:constr type="t" for="ch" forName="circ2Tx" refType="h" fact="0.3"/>
          <dgm:constr type="w" for="ch" forName="circ2Tx" refType="w" fact="0.2"/>
          <dgm:constr type="h" for="ch" forName="circ2Tx" refType="h" fact="0.4"/>
          <dgm:constr type="ctrX" for="ch" forName="circ3" refType="w" fact="0.5"/>
          <dgm:constr type="ctrY" for="ch" forName="circ3" refType="w" fact="0.73"/>
          <dgm:constr type="w" for="ch" forName="circ3" refType="w" fact="0.52"/>
          <dgm:constr type="h" for="ch" forName="circ3" refType="h" fact="0.52"/>
          <dgm:constr type="l" for="ch" forName="circ3Tx" refType="w" fact="0.3"/>
          <dgm:constr type="b" for="ch" forName="circ3Tx" refType="h" fact="0.92"/>
          <dgm:constr type="w" for="ch" forName="circ3Tx" refType="w" fact="0.4"/>
          <dgm:constr type="h" for="ch" forName="circ3Tx" refType="h" fact="0.165"/>
          <dgm:constr type="ctrX" for="ch" forName="circ4" refType="w" fact="0.27"/>
          <dgm:constr type="ctrY" for="ch" forName="circ4" refType="h" fact="0.5"/>
          <dgm:constr type="w" for="ch" forName="circ4" refType="w" fact="0.52"/>
          <dgm:constr type="h" for="ch" forName="circ4" refType="h" fact="0.52"/>
          <dgm:constr type="l" for="ch" forName="circ4Tx" refType="w" fact="0.05"/>
          <dgm:constr type="t" for="ch" forName="circ4Tx" refType="h" fact="0.3"/>
          <dgm:constr type="w" for="ch" forName="circ4Tx" refType="w" fact="0.2"/>
          <dgm:constr type="h" for="ch" forName="circ4Tx" refType="h" fact="0.4"/>
          <dgm:constr type="primFontSz" for="ch" ptType="node" op="equ"/>
        </dgm:constrLst>
      </dgm:if>
      <dgm:if name="Name14" axis="ch" ptType="node" func="cnt" op="equ" val="5">
        <dgm:constrLst>
          <dgm:constr type="ctrX" for="ch" forName="circ1" refType="w" fact="0.5"/>
          <dgm:constr type="ctrY" for="ch" forName="circ1" refType="h" fact="0.46"/>
          <dgm:constr type="w" for="ch" forName="circ1" refType="w" fact="0.25"/>
          <dgm:constr type="h" for="ch" forName="circ1" refType="h" fact="0.35"/>
          <dgm:constr type="l" for="ch" forName="circ1Tx" refType="w" fact="0.355"/>
          <dgm:constr type="t" for="ch" forName="circ1Tx"/>
          <dgm:constr type="w" for="ch" forName="circ1Tx" refType="w" fact="0.29"/>
          <dgm:constr type="h" for="ch" forName="circ1Tx" refType="h" fact="0.235"/>
          <dgm:constr type="ctrX" for="ch" forName="circ2" refType="w" fact="0.5951"/>
          <dgm:constr type="ctrY" for="ch" forName="circ2" refType="h" fact="0.5567"/>
          <dgm:constr type="w" for="ch" forName="circ2" refType="w" fact="0.25"/>
          <dgm:constr type="h" for="ch" forName="circ2" refType="h" fact="0.35"/>
          <dgm:constr type="l" for="ch" forName="circ2Tx" refType="w" fact="0.74"/>
          <dgm:constr type="t" for="ch" forName="circ2Tx" refType="h" fact="0.31"/>
          <dgm:constr type="w" for="ch" forName="circ2Tx" refType="w" fact="0.26"/>
          <dgm:constr type="h" for="ch" forName="circ2Tx" refType="h" fact="0.255"/>
          <dgm:constr type="ctrX" for="ch" forName="circ3" refType="w" fact="0.5588"/>
          <dgm:constr type="ctrY" for="ch" forName="circ3" refType="h" fact="0.7133"/>
          <dgm:constr type="w" for="ch" forName="circ3" refType="w" fact="0.25"/>
          <dgm:constr type="h" for="ch" forName="circ3" refType="h" fact="0.35"/>
          <dgm:constr type="l" for="ch" forName="circ3Tx" refType="w" fact="0.7"/>
          <dgm:constr type="t" for="ch" forName="circ3Tx" refType="h" fact="0.745"/>
          <dgm:constr type="w" for="ch" forName="circ3Tx" refType="w" fact="0.26"/>
          <dgm:constr type="h" for="ch" forName="circ3Tx" refType="h" fact="0.255"/>
          <dgm:constr type="ctrX" for="ch" forName="circ4" refType="w" fact="0.4412"/>
          <dgm:constr type="ctrY" for="ch" forName="circ4" refType="h" fact="0.7133"/>
          <dgm:constr type="w" for="ch" forName="circ4" refType="w" fact="0.25"/>
          <dgm:constr type="h" for="ch" forName="circ4" refType="h" fact="0.35"/>
          <dgm:constr type="l" for="ch" forName="circ4Tx" refType="w" fact="0.04"/>
          <dgm:constr type="t" for="ch" forName="circ4Tx" refType="h" fact="0.745"/>
          <dgm:constr type="w" for="ch" forName="circ4Tx" refType="w" fact="0.26"/>
          <dgm:constr type="h" for="ch" forName="circ4Tx" refType="h" fact="0.255"/>
          <dgm:constr type="ctrX" for="ch" forName="circ5" refType="w" fact="0.4049"/>
          <dgm:constr type="ctrY" for="ch" forName="circ5" refType="h" fact="0.5567"/>
          <dgm:constr type="w" for="ch" forName="circ5" refType="w" fact="0.25"/>
          <dgm:constr type="h" for="ch" forName="circ5" refType="h" fact="0.35"/>
          <dgm:constr type="l" for="ch" forName="circ5Tx"/>
          <dgm:constr type="t" for="ch" forName="circ5Tx" refType="h" fact="0.31"/>
          <dgm:constr type="w" for="ch" forName="circ5Tx" refType="w" fact="0.26"/>
          <dgm:constr type="h" for="ch" forName="circ5Tx" refType="h" fact="0.255"/>
          <dgm:constr type="primFontSz" for="ch" ptType="node" op="equ"/>
        </dgm:constrLst>
      </dgm:if>
      <dgm:if name="Name15" axis="ch" ptType="node" func="cnt" op="equ" val="6">
        <dgm:constrLst>
          <dgm:constr type="ctrX" for="ch" forName="circ1" refType="w" fact="0.5"/>
          <dgm:constr type="ctrY" for="ch" forName="circ1" refType="h" fact="0.3844"/>
          <dgm:constr type="w" for="ch" forName="circ1" refType="w" fact="0.24"/>
          <dgm:constr type="h" for="ch" forName="circ1" refType="h" fact="0.3084"/>
          <dgm:constr type="l" for="ch" forName="circ1Tx" refType="w" fact="0.35"/>
          <dgm:constr type="t" for="ch" forName="circ1Tx"/>
          <dgm:constr type="w" for="ch" forName="circ1Tx" refType="w" fact="0.3"/>
          <dgm:constr type="h" for="ch" forName="circ1Tx" refType="h" fact="0.21"/>
          <dgm:constr type="ctrX" for="ch" forName="circ2" refType="w" fact="0.5779"/>
          <dgm:constr type="ctrY" for="ch" forName="circ2" refType="h" fact="0.4422"/>
          <dgm:constr type="w" for="ch" forName="circ2" refType="w" fact="0.24"/>
          <dgm:constr type="h" for="ch" forName="circ2" refType="h" fact="0.3084"/>
          <dgm:constr type="l" for="ch" forName="circ2Tx" refType="w" fact="0.7157"/>
          <dgm:constr type="t" for="ch" forName="circ2Tx" refType="h" fact="0.2"/>
          <dgm:constr type="w" for="ch" forName="circ2Tx" refType="w" fact="0.2843"/>
          <dgm:constr type="h" for="ch" forName="circ2Tx" refType="h" fact="0.23"/>
          <dgm:constr type="ctrX" for="ch" forName="circ3" refType="w" fact="0.5779"/>
          <dgm:constr type="ctrY" for="ch" forName="circ3" refType="h" fact="0.5578"/>
          <dgm:constr type="w" for="ch" forName="circ3" refType="w" fact="0.24"/>
          <dgm:constr type="h" for="ch" forName="circ3" refType="h" fact="0.3084"/>
          <dgm:constr type="l" for="ch" forName="circ3Tx" refType="w" fact="0.7157"/>
          <dgm:constr type="t" for="ch" forName="circ3Tx" refType="h" fact="0.543"/>
          <dgm:constr type="w" for="ch" forName="circ3Tx" refType="w" fact="0.2843"/>
          <dgm:constr type="h" for="ch" forName="circ3Tx" refType="h" fact="0.257"/>
          <dgm:constr type="ctrX" for="ch" forName="circ4" refType="w" fact="0.5"/>
          <dgm:constr type="ctrY" for="ch" forName="circ4" refType="h" fact="0.6157"/>
          <dgm:constr type="w" for="ch" forName="circ4" refType="w" fact="0.24"/>
          <dgm:constr type="h" for="ch" forName="circ4" refType="h" fact="0.3084"/>
          <dgm:constr type="l" for="ch" forName="circ4Tx" refType="w" fact="0.35"/>
          <dgm:constr type="t" for="ch" forName="circ4Tx" refType="h" fact="0.79"/>
          <dgm:constr type="w" for="ch" forName="circ4Tx" refType="w" fact="0.3"/>
          <dgm:constr type="h" for="ch" forName="circ4Tx" refType="h" fact="0.21"/>
          <dgm:constr type="ctrX" for="ch" forName="circ5" refType="w" fact="0.4221"/>
          <dgm:constr type="ctrY" for="ch" forName="circ5" refType="h" fact="0.5578"/>
          <dgm:constr type="w" for="ch" forName="circ5" refType="w" fact="0.24"/>
          <dgm:constr type="h" for="ch" forName="circ5" refType="h" fact="0.3084"/>
          <dgm:constr type="l" for="ch" forName="circ5Tx" refType="w" fact="0"/>
          <dgm:constr type="t" for="ch" forName="circ5Tx" refType="h" fact="0.543"/>
          <dgm:constr type="w" for="ch" forName="circ5Tx" refType="w" fact="0.2843"/>
          <dgm:constr type="h" for="ch" forName="circ5Tx" refType="h" fact="0.257"/>
          <dgm:constr type="ctrX" for="ch" forName="circ6" refType="w" fact="0.4221"/>
          <dgm:constr type="ctrY" for="ch" forName="circ6" refType="h" fact="0.4422"/>
          <dgm:constr type="w" for="ch" forName="circ6" refType="w" fact="0.24"/>
          <dgm:constr type="h" for="ch" forName="circ6" refType="h" fact="0.3084"/>
          <dgm:constr type="l" for="ch" forName="circ6Tx" refType="w" fact="0"/>
          <dgm:constr type="t" for="ch" forName="circ6Tx" refType="h" fact="0.2"/>
          <dgm:constr type="w" for="ch" forName="circ6Tx" refType="w" fact="0.2843"/>
          <dgm:constr type="h" for="ch" forName="circ6Tx" refType="h" fact="0.257"/>
          <dgm:constr type="primFontSz" for="ch" ptType="node" op="equ"/>
        </dgm:constrLst>
      </dgm:if>
      <dgm:else name="Name16">
        <dgm:constrLst>
          <dgm:constr type="ctrX" for="ch" forName="circ1" refType="w" fact="0.5"/>
          <dgm:constr type="ctrY" for="ch" forName="circ1" refType="h" fact="0.4177"/>
          <dgm:constr type="w" for="ch" forName="circ1" refType="w" fact="0.24"/>
          <dgm:constr type="h" for="ch" forName="circ1" refType="h" fact="0.3262"/>
          <dgm:constr type="l" for="ch" forName="circ1Tx" refType="w" fact="0.3625"/>
          <dgm:constr type="t" for="ch" forName="circ1Tx"/>
          <dgm:constr type="w" for="ch" forName="circ1Tx" refType="w" fact="0.275"/>
          <dgm:constr type="h" for="ch" forName="circ1Tx" refType="h" fact="0.2"/>
          <dgm:constr type="ctrX" for="ch" forName="circ2" refType="w" fact="0.5704"/>
          <dgm:constr type="ctrY" for="ch" forName="circ2" refType="h" fact="0.4637"/>
          <dgm:constr type="w" for="ch" forName="circ2" refType="w" fact="0.24"/>
          <dgm:constr type="h" for="ch" forName="circ2" refType="h" fact="0.3262"/>
          <dgm:constr type="l" for="ch" forName="circ2Tx" refType="w" fact="0.72"/>
          <dgm:constr type="t" for="ch" forName="circ2Tx" refType="h" fact="0.19"/>
          <dgm:constr type="w" for="ch" forName="circ2Tx" refType="w" fact="0.26"/>
          <dgm:constr type="h" for="ch" forName="circ2Tx" refType="h" fact="0.22"/>
          <dgm:constr type="ctrX" for="ch" forName="circ3" refType="w" fact="0.5877"/>
          <dgm:constr type="ctrY" for="ch" forName="circ3" refType="h" fact="0.5672"/>
          <dgm:constr type="w" for="ch" forName="circ3" refType="w" fact="0.24"/>
          <dgm:constr type="h" for="ch" forName="circ3" refType="h" fact="0.3262"/>
          <dgm:constr type="l" for="ch" forName="circ3Tx" refType="w" fact="0.745"/>
          <dgm:constr type="t" for="ch" forName="circ3Tx" refType="h" fact="0.47"/>
          <dgm:constr type="w" for="ch" forName="circ3Tx" refType="w" fact="0.255"/>
          <dgm:constr type="h" for="ch" forName="circ3Tx" refType="h" fact="0.235"/>
          <dgm:constr type="ctrX" for="ch" forName="circ4" refType="w" fact="0.539"/>
          <dgm:constr type="ctrY" for="ch" forName="circ4" refType="h" fact="0.6502"/>
          <dgm:constr type="w" for="ch" forName="circ4" refType="w" fact="0.24"/>
          <dgm:constr type="h" for="ch" forName="circ4" refType="h" fact="0.3262"/>
          <dgm:constr type="l" for="ch" forName="circ4Tx" refType="w" fact="0.635"/>
          <dgm:constr type="t" for="ch" forName="circ4Tx" refType="h" fact="0.785"/>
          <dgm:constr type="w" for="ch" forName="circ4Tx" refType="w" fact="0.275"/>
          <dgm:constr type="h" for="ch" forName="circ4Tx" refType="h" fact="0.215"/>
          <dgm:constr type="ctrX" for="ch" forName="circ5" refType="w" fact="0.461"/>
          <dgm:constr type="ctrY" for="ch" forName="circ5" refType="h" fact="0.6502"/>
          <dgm:constr type="w" for="ch" forName="circ5" refType="w" fact="0.24"/>
          <dgm:constr type="h" for="ch" forName="circ5" refType="h" fact="0.3262"/>
          <dgm:constr type="l" for="ch" forName="circ5Tx" refType="w" fact="0.09"/>
          <dgm:constr type="t" for="ch" forName="circ5Tx" refType="h" fact="0.785"/>
          <dgm:constr type="w" for="ch" forName="circ5Tx" refType="w" fact="0.275"/>
          <dgm:constr type="h" for="ch" forName="circ5Tx" refType="h" fact="0.215"/>
          <dgm:constr type="ctrX" for="ch" forName="circ6" refType="w" fact="0.4123"/>
          <dgm:constr type="ctrY" for="ch" forName="circ6" refType="h" fact="0.5672"/>
          <dgm:constr type="w" for="ch" forName="circ6" refType="w" fact="0.24"/>
          <dgm:constr type="h" for="ch" forName="circ6" refType="h" fact="0.3262"/>
          <dgm:constr type="l" for="ch" forName="circ6Tx"/>
          <dgm:constr type="t" for="ch" forName="circ6Tx" refType="h" fact="0.47"/>
          <dgm:constr type="w" for="ch" forName="circ6Tx" refType="w" fact="0.255"/>
          <dgm:constr type="h" for="ch" forName="circ6Tx" refType="h" fact="0.235"/>
          <dgm:constr type="ctrX" for="ch" forName="circ7" refType="w" fact="0.4296"/>
          <dgm:constr type="ctrY" for="ch" forName="circ7" refType="h" fact="0.4637"/>
          <dgm:constr type="w" for="ch" forName="circ7" refType="w" fact="0.24"/>
          <dgm:constr type="h" for="ch" forName="circ7" refType="h" fact="0.3262"/>
          <dgm:constr type="l" for="ch" forName="circ7Tx" refType="w" fact="0.02"/>
          <dgm:constr type="t" for="ch" forName="circ7Tx" refType="h" fact="0.19"/>
          <dgm:constr type="w" for="ch" forName="circ7Tx" refType="w" fact="0.26"/>
          <dgm:constr type="h" for="ch" forName="circ7Tx" refType="h" fact="0.22"/>
          <dgm:constr type="primFontSz" for="ch" ptType="node" op="equ"/>
        </dgm:constrLst>
      </dgm:else>
    </dgm:choose>
    <dgm:ruleLst/>
    <dgm:forEach name="Name17" axis="ch" ptType="node" cnt="1">
      <dgm:choose name="Name18">
        <dgm:if name="Name19" axis="root ch" ptType="all node" func="cnt" op="equ" val="1">
          <dgm:layoutNode name="circ1TxSh" styleLbl="vennNode1">
            <dgm:alg type="tx">
              <dgm:param type="txAnchorHorzCh" val="ctr"/>
              <dgm:param type="txAnchorVertCh" val="mid"/>
            </dgm:alg>
            <dgm:shape xmlns:r="http://schemas.openxmlformats.org/officeDocument/2006/relationships" type="ellipse" r:blip="">
              <dgm:adjLst/>
            </dgm:shape>
            <dgm:choose name="Name20">
              <dgm:if name="Name21" func="var" arg="dir" op="equ" val="norm">
                <dgm:choose name="Name22">
                  <dgm:if name="Name23" axis="root ch" ptType="all node" func="cnt" op="lte" val="4">
                    <dgm:presOf axis="desOrSelf" ptType="node"/>
                  </dgm:if>
                  <dgm:else name="Name24">
                    <dgm:presOf/>
                  </dgm:else>
                </dgm:choose>
              </dgm:if>
              <dgm:else name="Name25">
                <dgm:choose name="Name26">
                  <dgm:if name="Name27" axis="root ch" ptType="all node" func="cnt" op="equ" val="2">
                    <dgm:presOf axis="root ch desOrSelf" ptType="all node node" st="1 2 1" cnt="1 1 0"/>
                  </dgm:if>
                  <dgm:else name="Name28">
                    <dgm:presOf axis="desOrSelf" ptType="node"/>
                  </dgm:else>
                </dgm:choose>
              </dgm:else>
            </dgm:choose>
            <dgm:constrLst>
              <dgm:constr type="tMarg"/>
              <dgm:constr type="bMarg"/>
              <dgm:constr type="lMarg"/>
              <dgm:constr type="rMarg"/>
              <dgm:constr type="primFontSz" val="65"/>
            </dgm:constrLst>
            <dgm:ruleLst>
              <dgm:rule type="primFontSz" val="5" fact="NaN" max="NaN"/>
            </dgm:ruleLst>
          </dgm:layoutNode>
        </dgm:if>
        <dgm:else name="Name29">
          <dgm:layoutNode name="circ1" styleLbl="vennNode1">
            <dgm:alg type="sp"/>
            <dgm:shape xmlns:r="http://schemas.openxmlformats.org/officeDocument/2006/relationships" type="ellipse" r:blip="">
              <dgm:adjLst/>
            </dgm:shape>
            <dgm:choose name="Name30">
              <dgm:if name="Name31" func="var" arg="dir" op="equ" val="norm">
                <dgm:choose name="Name32">
                  <dgm:if name="Name33" axis="root ch" ptType="all node" func="cnt" op="lte" val="4">
                    <dgm:presOf axis="desOrSelf" ptType="node"/>
                  </dgm:if>
                  <dgm:else name="Name34">
                    <dgm:presOf/>
                  </dgm:else>
                </dgm:choose>
              </dgm:if>
              <dgm:else name="Name35">
                <dgm:choose name="Name36">
                  <dgm:if name="Name37" axis="root ch" ptType="all node" func="cnt" op="equ" val="2">
                    <dgm:presOf axis="root ch desOrSelf" ptType="all node node" st="1 2 1" cnt="1 1 0"/>
                  </dgm:if>
                  <dgm:else name="Name38">
                    <dgm:choose name="Name39">
                      <dgm:if name="Name40" axis="root ch" ptType="all node" func="cnt" op="lte" val="4">
                        <dgm:presOf axis="desOrSelf" ptType="node"/>
                      </dgm:if>
                      <dgm:else name="Name41">
                        <dgm:presOf/>
                      </dgm:else>
                    </dgm:choose>
                  </dgm:else>
                </dgm:choose>
              </dgm:else>
            </dgm:choose>
            <dgm:constrLst/>
            <dgm:ruleLst/>
          </dgm:layoutNode>
          <dgm:layoutNode name="circ1Tx" styleLbl="revTx">
            <dgm:varLst>
              <dgm:chMax val="0"/>
              <dgm:chPref val="0"/>
              <dgm:bulletEnabled val="1"/>
            </dgm:varLst>
            <dgm:alg type="tx">
              <dgm:param type="txAnchorHorzCh" val="ctr"/>
              <dgm:param type="txAnchorVertCh" val="mid"/>
            </dgm:alg>
            <dgm:shape xmlns:r="http://schemas.openxmlformats.org/officeDocument/2006/relationships" type="rect" r:blip="" hideGeom="1">
              <dgm:adjLst/>
            </dgm:shape>
            <dgm:choose name="Name42">
              <dgm:if name="Name43" func="var" arg="dir" op="equ" val="norm">
                <dgm:presOf axis="desOrSelf" ptType="node"/>
              </dgm:if>
              <dgm:else name="Name44">
                <dgm:choose name="Name45">
                  <dgm:if name="Name46" axis="root ch" ptType="all node" func="cnt" op="equ" val="2">
                    <dgm:presOf axis="root ch desOrSelf" ptType="all node node" st="1 2 1" cnt="1 1 0"/>
                  </dgm:if>
                  <dgm:else name="Name47">
                    <dgm:presOf axis="desOrSelf" ptType="node"/>
                  </dgm:else>
                </dgm:choose>
              </dgm:else>
            </dgm:choose>
            <dgm:constrLst>
              <dgm:constr type="tMarg"/>
              <dgm:constr type="bMarg"/>
              <dgm:constr type="lMarg"/>
              <dgm:constr type="rMarg"/>
              <dgm:constr type="primFontSz" val="65"/>
            </dgm:constrLst>
            <dgm:ruleLst>
              <dgm:rule type="primFontSz" val="5" fact="NaN" max="NaN"/>
            </dgm:ruleLst>
          </dgm:layoutNode>
        </dgm:else>
      </dgm:choose>
    </dgm:forEach>
    <dgm:forEach name="Name48" axis="ch" ptType="node" st="2" cnt="1">
      <dgm:layoutNode name="circ2" styleLbl="vennNode1">
        <dgm:alg type="sp"/>
        <dgm:shape xmlns:r="http://schemas.openxmlformats.org/officeDocument/2006/relationships" type="ellipse" r:blip="">
          <dgm:adjLst/>
        </dgm:shape>
        <dgm:choose name="Name49">
          <dgm:if name="Name50" func="var" arg="dir" op="equ" val="norm">
            <dgm:choose name="Name51">
              <dgm:if name="Name52" axis="root ch" ptType="all node" func="cnt" op="lte" val="4">
                <dgm:presOf axis="desOrSelf" ptType="node"/>
              </dgm:if>
              <dgm:else name="Name53">
                <dgm:presOf/>
              </dgm:else>
            </dgm:choose>
          </dgm:if>
          <dgm:else name="Name54">
            <dgm:choose name="Name55">
              <dgm:if name="Name56" axis="root ch" ptType="all node" func="cnt" op="equ" val="2">
                <dgm:presOf axis="root ch desOrSelf" ptType="all node node" st="1 1 1" cnt="1 1 0"/>
              </dgm:if>
              <dgm:if name="Name57" axis="root ch" ptType="all node" func="cnt" op="equ" val="3">
                <dgm:presOf axis="root ch desOrSelf" ptType="all node node" st="1 3 1" cnt="1 1 0"/>
              </dgm:if>
              <dgm:if name="Name58" axis="root ch" ptType="all node" func="cnt" op="equ" val="4">
                <dgm:presOf axis="root ch desOrSelf" ptType="all node node" st="1 4 1" cnt="1 1 0"/>
              </dgm:if>
              <dgm:else name="Name59">
                <dgm:presOf/>
              </dgm:else>
            </dgm:choose>
          </dgm:else>
        </dgm:choose>
        <dgm:constrLst/>
        <dgm:ruleLst/>
      </dgm:layoutNode>
      <dgm:layoutNode name="circ2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60">
          <dgm:if name="Name61" func="var" arg="dir" op="equ" val="norm">
            <dgm:presOf axis="desOrSelf" ptType="node"/>
          </dgm:if>
          <dgm:else name="Name62">
            <dgm:choose name="Name63">
              <dgm:if name="Name64" axis="root ch" ptType="all node" func="cnt" op="equ" val="2">
                <dgm:presOf axis="root ch desOrSelf" ptType="all node node" st="1 1 1" cnt="1 1 0"/>
              </dgm:if>
              <dgm:if name="Name65" axis="root ch" ptType="all node" func="cnt" op="equ" val="3">
                <dgm:presOf axis="root ch desOrSelf" ptType="all node node" st="1 3 1" cnt="1 1 0"/>
              </dgm:if>
              <dgm:if name="Name66" axis="root ch" ptType="all node" func="cnt" op="equ" val="4">
                <dgm:presOf axis="root ch desOrSelf" ptType="all node node" st="1 4 1" cnt="1 1 0"/>
              </dgm:if>
              <dgm:if name="Name67" axis="root ch" ptType="all node" func="cnt" op="equ" val="5">
                <dgm:presOf axis="root ch desOrSelf" ptType="all node node" st="1 5 1" cnt="1 1 0"/>
              </dgm:if>
              <dgm:if name="Name68" axis="root ch" ptType="all node" func="cnt" op="equ" val="6">
                <dgm:presOf axis="root ch desOrSelf" ptType="all node node" st="1 6 1" cnt="1 1 0"/>
              </dgm:if>
              <dgm:else name="Name69">
                <dgm:presOf axis="root ch desOrSelf" ptType="all node node" st="1 7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70" axis="ch" ptType="node" st="3" cnt="1">
      <dgm:layoutNode name="circ3" styleLbl="vennNode1">
        <dgm:alg type="sp"/>
        <dgm:shape xmlns:r="http://schemas.openxmlformats.org/officeDocument/2006/relationships" type="ellipse" r:blip="">
          <dgm:adjLst/>
        </dgm:shape>
        <dgm:choose name="Name71">
          <dgm:if name="Name72" func="var" arg="dir" op="equ" val="norm">
            <dgm:choose name="Name73">
              <dgm:if name="Name74" axis="root ch" ptType="all node" func="cnt" op="lte" val="4">
                <dgm:presOf axis="desOrSelf" ptType="node"/>
              </dgm:if>
              <dgm:else name="Name75">
                <dgm:presOf/>
              </dgm:else>
            </dgm:choose>
          </dgm:if>
          <dgm:else name="Name76">
            <dgm:choose name="Name77">
              <dgm:if name="Name78" axis="root ch" ptType="all node" func="cnt" op="equ" val="3">
                <dgm:presOf axis="root ch desOrSelf" ptType="all node node" st="1 2 1" cnt="1 1 0"/>
              </dgm:if>
              <dgm:if name="Name79" axis="root ch" ptType="all node" func="cnt" op="equ" val="4">
                <dgm:presOf axis="root ch desOrSelf" ptType="all node node" st="1 3 1" cnt="1 1 0"/>
              </dgm:if>
              <dgm:else name="Name80">
                <dgm:presOf/>
              </dgm:else>
            </dgm:choose>
          </dgm:else>
        </dgm:choose>
        <dgm:constrLst/>
        <dgm:ruleLst/>
      </dgm:layoutNode>
      <dgm:layoutNode name="circ3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81">
          <dgm:if name="Name82" func="var" arg="dir" op="equ" val="norm">
            <dgm:presOf axis="desOrSelf" ptType="node"/>
          </dgm:if>
          <dgm:else name="Name83">
            <dgm:choose name="Name84">
              <dgm:if name="Name85" axis="root ch" ptType="all node" func="cnt" op="equ" val="3">
                <dgm:presOf axis="root ch desOrSelf" ptType="all node node" st="1 2 1" cnt="1 1 0"/>
              </dgm:if>
              <dgm:if name="Name86" axis="root ch" ptType="all node" func="cnt" op="equ" val="4">
                <dgm:presOf axis="root ch desOrSelf" ptType="all node node" st="1 3 1" cnt="1 1 0"/>
              </dgm:if>
              <dgm:if name="Name87" axis="root ch" ptType="all node" func="cnt" op="equ" val="5">
                <dgm:presOf axis="root ch desOrSelf" ptType="all node node" st="1 4 1" cnt="1 1 0"/>
              </dgm:if>
              <dgm:if name="Name88" axis="root ch" ptType="all node" func="cnt" op="equ" val="6">
                <dgm:presOf axis="root ch desOrSelf" ptType="all node node" st="1 5 1" cnt="1 1 0"/>
              </dgm:if>
              <dgm:else name="Name89">
                <dgm:presOf axis="root ch desOrSelf" ptType="all node node" st="1 6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90" axis="ch" ptType="node" st="4" cnt="1">
      <dgm:layoutNode name="circ4" styleLbl="vennNode1">
        <dgm:alg type="sp"/>
        <dgm:shape xmlns:r="http://schemas.openxmlformats.org/officeDocument/2006/relationships" type="ellipse" r:blip="">
          <dgm:adjLst/>
        </dgm:shape>
        <dgm:choose name="Name91">
          <dgm:if name="Name92" func="var" arg="dir" op="equ" val="norm">
            <dgm:choose name="Name93">
              <dgm:if name="Name94" axis="root ch" ptType="all node" func="cnt" op="lte" val="4">
                <dgm:presOf axis="desOrSelf" ptType="node"/>
              </dgm:if>
              <dgm:else name="Name95">
                <dgm:presOf/>
              </dgm:else>
            </dgm:choose>
          </dgm:if>
          <dgm:else name="Name96">
            <dgm:choose name="Name97">
              <dgm:if name="Name98" axis="root ch" ptType="all node" func="cnt" op="equ" val="4">
                <dgm:presOf axis="root ch desOrSelf" ptType="all node node" st="1 2 1" cnt="1 1 0"/>
              </dgm:if>
              <dgm:else name="Name99">
                <dgm:presOf/>
              </dgm:else>
            </dgm:choose>
          </dgm:else>
        </dgm:choose>
        <dgm:constrLst/>
        <dgm:ruleLst/>
      </dgm:layoutNode>
      <dgm:layoutNode name="circ4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00">
          <dgm:if name="Name101" func="var" arg="dir" op="equ" val="norm">
            <dgm:presOf axis="desOrSelf" ptType="node"/>
          </dgm:if>
          <dgm:else name="Name102">
            <dgm:choose name="Name103">
              <dgm:if name="Name104" axis="root ch" ptType="all node" func="cnt" op="equ" val="4">
                <dgm:presOf axis="root ch desOrSelf" ptType="all node node" st="1 2 1" cnt="1 1 0"/>
              </dgm:if>
              <dgm:if name="Name105" axis="root ch" ptType="all node" func="cnt" op="equ" val="5">
                <dgm:presOf axis="root ch desOrSelf" ptType="all node node" st="1 3 1" cnt="1 1 0"/>
              </dgm:if>
              <dgm:if name="Name106" axis="root ch" ptType="all node" func="cnt" op="equ" val="6">
                <dgm:presOf axis="root ch desOrSelf" ptType="all node node" st="1 4 1" cnt="1 1 0"/>
              </dgm:if>
              <dgm:else name="Name107">
                <dgm:presOf axis="root ch desOrSelf" ptType="all node node" st="1 5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08" axis="ch" ptType="node" st="5" cnt="1">
      <dgm:layoutNode name="circ5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5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09">
          <dgm:if name="Name110" func="var" arg="dir" op="equ" val="norm">
            <dgm:presOf axis="desOrSelf" ptType="node"/>
          </dgm:if>
          <dgm:else name="Name111">
            <dgm:choose name="Name112">
              <dgm:if name="Name113" axis="root ch" ptType="all node" func="cnt" op="equ" val="5">
                <dgm:presOf axis="root ch desOrSelf" ptType="all node node" st="1 2 1" cnt="1 1 0"/>
              </dgm:if>
              <dgm:if name="Name114" axis="root ch" ptType="all node" func="cnt" op="equ" val="6">
                <dgm:presOf axis="root ch desOrSelf" ptType="all node node" st="1 3 1" cnt="1 1 0"/>
              </dgm:if>
              <dgm:else name="Name115">
                <dgm:presOf axis="root ch desOrSelf" ptType="all node node" st="1 4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16" axis="ch" ptType="node" st="6" cnt="1">
      <dgm:layoutNode name="circ6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6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17">
          <dgm:if name="Name118" func="var" arg="dir" op="equ" val="norm">
            <dgm:presOf axis="desOrSelf" ptType="node"/>
          </dgm:if>
          <dgm:else name="Name119">
            <dgm:choose name="Name120">
              <dgm:if name="Name121" axis="root ch" ptType="all node" func="cnt" op="equ" val="6">
                <dgm:presOf axis="root ch desOrSelf" ptType="all node node" st="1 2 1" cnt="1 1 0"/>
              </dgm:if>
              <dgm:else name="Name122">
                <dgm:presOf axis="root ch desOrSelf" ptType="all node node" st="1 3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23" axis="ch" ptType="node" st="7" cnt="1">
      <dgm:layoutNode name="circ7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7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24">
          <dgm:if name="Name125" func="var" arg="dir" op="equ" val="norm">
            <dgm:presOf axis="desOrSelf" ptType="node"/>
          </dgm:if>
          <dgm:else name="Name126">
            <dgm:presOf axis="root ch desOrSelf" ptType="all node node" st="1 2 1" cnt="1 1 0"/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4">
  <dgm:title val=""/>
  <dgm:desc val=""/>
  <dgm:catLst>
    <dgm:cat type="simple" pri="104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4">
  <dgm:title val=""/>
  <dgm:desc val=""/>
  <dgm:catLst>
    <dgm:cat type="simple" pri="104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3.xml><?xml version="1.0" encoding="utf-8"?>
<dgm:styleDef xmlns:dgm="http://schemas.openxmlformats.org/drawingml/2006/diagram" xmlns:a="http://schemas.openxmlformats.org/drawingml/2006/main" uniqueId="urn:microsoft.com/office/officeart/2005/8/quickstyle/simple4">
  <dgm:title val=""/>
  <dgm:desc val=""/>
  <dgm:catLst>
    <dgm:cat type="simple" pri="104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diagramData" Target="../diagrams/data2.xml"/><Relationship Id="rId13" Type="http://schemas.openxmlformats.org/officeDocument/2006/relationships/diagramData" Target="../diagrams/data3.xml"/><Relationship Id="rId3" Type="http://schemas.openxmlformats.org/officeDocument/2006/relationships/diagramData" Target="../diagrams/data1.xml"/><Relationship Id="rId7" Type="http://schemas.microsoft.com/office/2007/relationships/diagramDrawing" Target="../diagrams/drawing1.xml"/><Relationship Id="rId12" Type="http://schemas.microsoft.com/office/2007/relationships/diagramDrawing" Target="../diagrams/drawing2.xml"/><Relationship Id="rId17" Type="http://schemas.microsoft.com/office/2007/relationships/diagramDrawing" Target="../diagrams/drawing3.xml"/><Relationship Id="rId2" Type="http://schemas.openxmlformats.org/officeDocument/2006/relationships/chart" Target="../charts/chart5.xml"/><Relationship Id="rId16" Type="http://schemas.openxmlformats.org/officeDocument/2006/relationships/diagramColors" Target="../diagrams/colors3.xml"/><Relationship Id="rId1" Type="http://schemas.openxmlformats.org/officeDocument/2006/relationships/chart" Target="../charts/chart4.xml"/><Relationship Id="rId6" Type="http://schemas.openxmlformats.org/officeDocument/2006/relationships/diagramColors" Target="../diagrams/colors1.xml"/><Relationship Id="rId11" Type="http://schemas.openxmlformats.org/officeDocument/2006/relationships/diagramColors" Target="../diagrams/colors2.xml"/><Relationship Id="rId5" Type="http://schemas.openxmlformats.org/officeDocument/2006/relationships/diagramQuickStyle" Target="../diagrams/quickStyle1.xml"/><Relationship Id="rId15" Type="http://schemas.openxmlformats.org/officeDocument/2006/relationships/diagramQuickStyle" Target="../diagrams/quickStyle3.xml"/><Relationship Id="rId10" Type="http://schemas.openxmlformats.org/officeDocument/2006/relationships/diagramQuickStyle" Target="../diagrams/quickStyle2.xml"/><Relationship Id="rId4" Type="http://schemas.openxmlformats.org/officeDocument/2006/relationships/diagramLayout" Target="../diagrams/layout1.xml"/><Relationship Id="rId9" Type="http://schemas.openxmlformats.org/officeDocument/2006/relationships/diagramLayout" Target="../diagrams/layout2.xml"/><Relationship Id="rId14" Type="http://schemas.openxmlformats.org/officeDocument/2006/relationships/diagramLayout" Target="../diagrams/layou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367838</xdr:colOff>
      <xdr:row>35</xdr:row>
      <xdr:rowOff>51955</xdr:rowOff>
    </xdr:from>
    <xdr:to>
      <xdr:col>14</xdr:col>
      <xdr:colOff>1679864</xdr:colOff>
      <xdr:row>63</xdr:row>
      <xdr:rowOff>71005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83820</xdr:colOff>
      <xdr:row>35</xdr:row>
      <xdr:rowOff>72390</xdr:rowOff>
    </xdr:from>
    <xdr:to>
      <xdr:col>8</xdr:col>
      <xdr:colOff>77931</xdr:colOff>
      <xdr:row>63</xdr:row>
      <xdr:rowOff>129540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1290203</xdr:colOff>
      <xdr:row>35</xdr:row>
      <xdr:rowOff>43296</xdr:rowOff>
    </xdr:from>
    <xdr:to>
      <xdr:col>22</xdr:col>
      <xdr:colOff>484909</xdr:colOff>
      <xdr:row>63</xdr:row>
      <xdr:rowOff>86591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347</xdr:row>
      <xdr:rowOff>68580</xdr:rowOff>
    </xdr:from>
    <xdr:to>
      <xdr:col>13</xdr:col>
      <xdr:colOff>91440</xdr:colOff>
      <xdr:row>360</xdr:row>
      <xdr:rowOff>179070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175260</xdr:colOff>
      <xdr:row>347</xdr:row>
      <xdr:rowOff>125730</xdr:rowOff>
    </xdr:from>
    <xdr:to>
      <xdr:col>9</xdr:col>
      <xdr:colOff>0</xdr:colOff>
      <xdr:row>365</xdr:row>
      <xdr:rowOff>144780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68580</xdr:colOff>
      <xdr:row>5</xdr:row>
      <xdr:rowOff>64770</xdr:rowOff>
    </xdr:from>
    <xdr:to>
      <xdr:col>26</xdr:col>
      <xdr:colOff>281940</xdr:colOff>
      <xdr:row>33</xdr:row>
      <xdr:rowOff>38100</xdr:rowOff>
    </xdr:to>
    <xdr:grpSp>
      <xdr:nvGrpSpPr>
        <xdr:cNvPr id="11" name="Group 10"/>
        <xdr:cNvGrpSpPr/>
      </xdr:nvGrpSpPr>
      <xdr:grpSpPr>
        <a:xfrm>
          <a:off x="13441680" y="979170"/>
          <a:ext cx="9151620" cy="5116830"/>
          <a:chOff x="8587740" y="3810"/>
          <a:chExt cx="8138160" cy="5093970"/>
        </a:xfrm>
      </xdr:grpSpPr>
      <xdr:graphicFrame macro="">
        <xdr:nvGraphicFramePr>
          <xdr:cNvPr id="2" name="Diagram 1"/>
          <xdr:cNvGraphicFramePr/>
        </xdr:nvGraphicFramePr>
        <xdr:xfrm>
          <a:off x="8587740" y="3810"/>
          <a:ext cx="8138160" cy="5093970"/>
        </xdr:xfrm>
        <a:graphic>
          <a:graphicData uri="http://schemas.openxmlformats.org/drawingml/2006/diagram">
            <dgm:relIds xmlns:dgm="http://schemas.openxmlformats.org/drawingml/2006/diagram" xmlns:r="http://schemas.openxmlformats.org/officeDocument/2006/relationships" r:dm="rId3" r:lo="rId4" r:qs="rId5" r:cs="rId6"/>
          </a:graphicData>
        </a:graphic>
      </xdr:graphicFrame>
      <xdr:grpSp>
        <xdr:nvGrpSpPr>
          <xdr:cNvPr id="7" name="Group 6"/>
          <xdr:cNvGrpSpPr/>
        </xdr:nvGrpSpPr>
        <xdr:grpSpPr>
          <a:xfrm>
            <a:off x="11506200" y="1813560"/>
            <a:ext cx="2461260" cy="2720340"/>
            <a:chOff x="11506200" y="1813560"/>
            <a:chExt cx="2461260" cy="2720340"/>
          </a:xfrm>
        </xdr:grpSpPr>
        <xdr:sp macro="" textlink="">
          <xdr:nvSpPr>
            <xdr:cNvPr id="4" name="TextBox 3"/>
            <xdr:cNvSpPr txBox="1"/>
          </xdr:nvSpPr>
          <xdr:spPr>
            <a:xfrm>
              <a:off x="12443460" y="2773680"/>
              <a:ext cx="434340" cy="281940"/>
            </a:xfrm>
            <a:prstGeom prst="rect">
              <a:avLst/>
            </a:prstGeom>
            <a:noFill/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GB" sz="1100"/>
                <a:t>262</a:t>
              </a:r>
            </a:p>
          </xdr:txBody>
        </xdr:sp>
        <xdr:sp macro="" textlink="">
          <xdr:nvSpPr>
            <xdr:cNvPr id="3" name="TextBox 2"/>
            <xdr:cNvSpPr txBox="1"/>
          </xdr:nvSpPr>
          <xdr:spPr>
            <a:xfrm>
              <a:off x="11871960" y="2476500"/>
              <a:ext cx="304800" cy="281940"/>
            </a:xfrm>
            <a:prstGeom prst="rect">
              <a:avLst/>
            </a:prstGeom>
            <a:noFill/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GB" sz="1100"/>
                <a:t>8</a:t>
              </a:r>
            </a:p>
          </xdr:txBody>
        </xdr:sp>
        <xdr:sp macro="" textlink="">
          <xdr:nvSpPr>
            <xdr:cNvPr id="6" name="TextBox 5"/>
            <xdr:cNvSpPr txBox="1"/>
          </xdr:nvSpPr>
          <xdr:spPr>
            <a:xfrm>
              <a:off x="12496800" y="1813560"/>
              <a:ext cx="365760" cy="198120"/>
            </a:xfrm>
            <a:prstGeom prst="rect">
              <a:avLst/>
            </a:prstGeom>
            <a:noFill/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GB" sz="1100"/>
                <a:t>1</a:t>
              </a:r>
            </a:p>
          </xdr:txBody>
        </xdr:sp>
        <xdr:sp macro="" textlink="">
          <xdr:nvSpPr>
            <xdr:cNvPr id="10" name="TextBox 9"/>
            <xdr:cNvSpPr txBox="1"/>
          </xdr:nvSpPr>
          <xdr:spPr>
            <a:xfrm>
              <a:off x="13601700" y="4282440"/>
              <a:ext cx="365760" cy="198120"/>
            </a:xfrm>
            <a:prstGeom prst="rect">
              <a:avLst/>
            </a:prstGeom>
            <a:noFill/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GB" sz="1100"/>
                <a:t>4</a:t>
              </a:r>
            </a:p>
          </xdr:txBody>
        </xdr:sp>
        <xdr:sp macro="" textlink="">
          <xdr:nvSpPr>
            <xdr:cNvPr id="14" name="TextBox 13"/>
            <xdr:cNvSpPr txBox="1"/>
          </xdr:nvSpPr>
          <xdr:spPr>
            <a:xfrm>
              <a:off x="11506200" y="4232910"/>
              <a:ext cx="312420" cy="300990"/>
            </a:xfrm>
            <a:prstGeom prst="rect">
              <a:avLst/>
            </a:prstGeom>
            <a:noFill/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GB" sz="1100"/>
                <a:t>8</a:t>
              </a:r>
            </a:p>
          </xdr:txBody>
        </xdr:sp>
        <xdr:sp macro="" textlink="">
          <xdr:nvSpPr>
            <xdr:cNvPr id="15" name="TextBox 14"/>
            <xdr:cNvSpPr txBox="1"/>
          </xdr:nvSpPr>
          <xdr:spPr>
            <a:xfrm>
              <a:off x="12420600" y="3528060"/>
              <a:ext cx="350520" cy="243840"/>
            </a:xfrm>
            <a:prstGeom prst="rect">
              <a:avLst/>
            </a:prstGeom>
            <a:noFill/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GB" sz="1100"/>
                <a:t>15</a:t>
              </a:r>
            </a:p>
          </xdr:txBody>
        </xdr:sp>
        <xdr:sp macro="" textlink="">
          <xdr:nvSpPr>
            <xdr:cNvPr id="16" name="TextBox 15"/>
            <xdr:cNvSpPr txBox="1"/>
          </xdr:nvSpPr>
          <xdr:spPr>
            <a:xfrm>
              <a:off x="13129260" y="2506980"/>
              <a:ext cx="251460" cy="243840"/>
            </a:xfrm>
            <a:prstGeom prst="rect">
              <a:avLst/>
            </a:prstGeom>
            <a:noFill/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GB" sz="1100"/>
                <a:t>9</a:t>
              </a:r>
            </a:p>
          </xdr:txBody>
        </xdr:sp>
      </xdr:grpSp>
    </xdr:grpSp>
    <xdr:clientData/>
  </xdr:twoCellAnchor>
  <xdr:twoCellAnchor>
    <xdr:from>
      <xdr:col>13</xdr:col>
      <xdr:colOff>0</xdr:colOff>
      <xdr:row>39</xdr:row>
      <xdr:rowOff>0</xdr:rowOff>
    </xdr:from>
    <xdr:to>
      <xdr:col>26</xdr:col>
      <xdr:colOff>213360</xdr:colOff>
      <xdr:row>61</xdr:row>
      <xdr:rowOff>156210</xdr:rowOff>
    </xdr:to>
    <xdr:graphicFrame macro="">
      <xdr:nvGraphicFramePr>
        <xdr:cNvPr id="28" name="Diagram 27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8" r:lo="rId9" r:qs="rId10" r:cs="rId11"/>
        </a:graphicData>
      </a:graphic>
    </xdr:graphicFrame>
    <xdr:clientData/>
  </xdr:twoCellAnchor>
  <xdr:twoCellAnchor>
    <xdr:from>
      <xdr:col>18</xdr:col>
      <xdr:colOff>396240</xdr:colOff>
      <xdr:row>50</xdr:row>
      <xdr:rowOff>129540</xdr:rowOff>
    </xdr:from>
    <xdr:to>
      <xdr:col>19</xdr:col>
      <xdr:colOff>220980</xdr:colOff>
      <xdr:row>51</xdr:row>
      <xdr:rowOff>167868</xdr:rowOff>
    </xdr:to>
    <xdr:sp macro="" textlink="">
      <xdr:nvSpPr>
        <xdr:cNvPr id="37" name="TextBox 36"/>
        <xdr:cNvSpPr txBox="1"/>
      </xdr:nvSpPr>
      <xdr:spPr>
        <a:xfrm>
          <a:off x="13548360" y="7627620"/>
          <a:ext cx="434340" cy="221208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284</a:t>
          </a:r>
        </a:p>
      </xdr:txBody>
    </xdr:sp>
    <xdr:clientData/>
  </xdr:twoCellAnchor>
  <xdr:twoCellAnchor>
    <xdr:from>
      <xdr:col>21</xdr:col>
      <xdr:colOff>205740</xdr:colOff>
      <xdr:row>54</xdr:row>
      <xdr:rowOff>175260</xdr:rowOff>
    </xdr:from>
    <xdr:to>
      <xdr:col>22</xdr:col>
      <xdr:colOff>30480</xdr:colOff>
      <xdr:row>56</xdr:row>
      <xdr:rowOff>30708</xdr:rowOff>
    </xdr:to>
    <xdr:sp macro="" textlink="">
      <xdr:nvSpPr>
        <xdr:cNvPr id="38" name="TextBox 37"/>
        <xdr:cNvSpPr txBox="1"/>
      </xdr:nvSpPr>
      <xdr:spPr>
        <a:xfrm>
          <a:off x="15186660" y="8404860"/>
          <a:ext cx="434340" cy="221208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12</a:t>
          </a:r>
        </a:p>
      </xdr:txBody>
    </xdr:sp>
    <xdr:clientData/>
  </xdr:twoCellAnchor>
  <xdr:twoCellAnchor>
    <xdr:from>
      <xdr:col>17</xdr:col>
      <xdr:colOff>0</xdr:colOff>
      <xdr:row>55</xdr:row>
      <xdr:rowOff>68580</xdr:rowOff>
    </xdr:from>
    <xdr:to>
      <xdr:col>17</xdr:col>
      <xdr:colOff>434340</xdr:colOff>
      <xdr:row>56</xdr:row>
      <xdr:rowOff>106908</xdr:rowOff>
    </xdr:to>
    <xdr:sp macro="" textlink="">
      <xdr:nvSpPr>
        <xdr:cNvPr id="39" name="TextBox 38"/>
        <xdr:cNvSpPr txBox="1"/>
      </xdr:nvSpPr>
      <xdr:spPr>
        <a:xfrm>
          <a:off x="12542520" y="8481060"/>
          <a:ext cx="434340" cy="221208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9</a:t>
          </a:r>
        </a:p>
      </xdr:txBody>
    </xdr:sp>
    <xdr:clientData/>
  </xdr:twoCellAnchor>
  <xdr:twoCellAnchor>
    <xdr:from>
      <xdr:col>13</xdr:col>
      <xdr:colOff>0</xdr:colOff>
      <xdr:row>64</xdr:row>
      <xdr:rowOff>0</xdr:rowOff>
    </xdr:from>
    <xdr:to>
      <xdr:col>26</xdr:col>
      <xdr:colOff>213360</xdr:colOff>
      <xdr:row>88</xdr:row>
      <xdr:rowOff>156210</xdr:rowOff>
    </xdr:to>
    <xdr:grpSp>
      <xdr:nvGrpSpPr>
        <xdr:cNvPr id="40" name="Group 39"/>
        <xdr:cNvGrpSpPr/>
      </xdr:nvGrpSpPr>
      <xdr:grpSpPr>
        <a:xfrm>
          <a:off x="13373100" y="11727180"/>
          <a:ext cx="9151620" cy="4545330"/>
          <a:chOff x="8587740" y="3810"/>
          <a:chExt cx="8138160" cy="5093970"/>
        </a:xfrm>
      </xdr:grpSpPr>
      <xdr:graphicFrame macro="">
        <xdr:nvGraphicFramePr>
          <xdr:cNvPr id="41" name="Diagram 40"/>
          <xdr:cNvGraphicFramePr/>
        </xdr:nvGraphicFramePr>
        <xdr:xfrm>
          <a:off x="8587740" y="3810"/>
          <a:ext cx="8138160" cy="5093970"/>
        </xdr:xfrm>
        <a:graphic>
          <a:graphicData uri="http://schemas.openxmlformats.org/drawingml/2006/diagram">
            <dgm:relIds xmlns:dgm="http://schemas.openxmlformats.org/drawingml/2006/diagram" xmlns:r="http://schemas.openxmlformats.org/officeDocument/2006/relationships" r:dm="rId13" r:lo="rId14" r:qs="rId15" r:cs="rId16"/>
          </a:graphicData>
        </a:graphic>
      </xdr:graphicFrame>
      <xdr:sp macro="" textlink="">
        <xdr:nvSpPr>
          <xdr:cNvPr id="42" name="TextBox 41"/>
          <xdr:cNvSpPr txBox="1"/>
        </xdr:nvSpPr>
        <xdr:spPr>
          <a:xfrm>
            <a:off x="12489180" y="2386925"/>
            <a:ext cx="434340" cy="281940"/>
          </a:xfrm>
          <a:prstGeom prst="rect">
            <a:avLst/>
          </a:prstGeom>
          <a:noFill/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1100"/>
              <a:t>249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228600</xdr:colOff>
      <xdr:row>1</xdr:row>
      <xdr:rowOff>110490</xdr:rowOff>
    </xdr:from>
    <xdr:to>
      <xdr:col>25</xdr:col>
      <xdr:colOff>15240</xdr:colOff>
      <xdr:row>41</xdr:row>
      <xdr:rowOff>99060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236220</xdr:colOff>
      <xdr:row>23</xdr:row>
      <xdr:rowOff>91440</xdr:rowOff>
    </xdr:from>
    <xdr:to>
      <xdr:col>32</xdr:col>
      <xdr:colOff>137160</xdr:colOff>
      <xdr:row>48</xdr:row>
      <xdr:rowOff>137160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I15" sqref="I15"/>
    </sheetView>
  </sheetViews>
  <sheetFormatPr defaultRowHeight="14.4" x14ac:dyDescent="0.3"/>
  <cols>
    <col min="1" max="7" width="12.21875" customWidth="1"/>
    <col min="9" max="9" width="53.77734375" customWidth="1"/>
  </cols>
  <sheetData>
    <row r="1" spans="1:9" x14ac:dyDescent="0.3">
      <c r="A1" t="s">
        <v>21</v>
      </c>
    </row>
    <row r="3" spans="1:9" x14ac:dyDescent="0.3">
      <c r="B3" s="4" t="s">
        <v>39</v>
      </c>
      <c r="C3" s="4" t="s">
        <v>40</v>
      </c>
      <c r="D3" s="4" t="s">
        <v>30</v>
      </c>
      <c r="E3" s="4" t="s">
        <v>41</v>
      </c>
      <c r="F3" s="4" t="s">
        <v>42</v>
      </c>
      <c r="G3" s="4" t="s">
        <v>43</v>
      </c>
    </row>
    <row r="5" spans="1:9" x14ac:dyDescent="0.3">
      <c r="A5" s="5" t="s">
        <v>29</v>
      </c>
      <c r="B5" s="5">
        <v>118</v>
      </c>
      <c r="C5" s="4">
        <v>47.58</v>
      </c>
      <c r="D5" s="4" t="s">
        <v>30</v>
      </c>
      <c r="E5" s="4">
        <v>238</v>
      </c>
      <c r="F5" s="4">
        <v>2.02</v>
      </c>
      <c r="G5" s="4">
        <v>61.86</v>
      </c>
      <c r="H5" s="4"/>
    </row>
    <row r="6" spans="1:9" x14ac:dyDescent="0.3">
      <c r="A6" s="4"/>
      <c r="B6" s="4"/>
      <c r="C6" s="4"/>
      <c r="D6" s="4"/>
      <c r="E6" s="4"/>
      <c r="F6" s="4"/>
      <c r="G6" s="4"/>
      <c r="H6" s="4"/>
    </row>
    <row r="7" spans="1:9" x14ac:dyDescent="0.3">
      <c r="A7" s="4" t="s">
        <v>31</v>
      </c>
      <c r="B7" s="4">
        <v>27</v>
      </c>
      <c r="C7" s="4">
        <v>40.909999999999997</v>
      </c>
      <c r="D7" s="4" t="s">
        <v>30</v>
      </c>
      <c r="E7" s="4">
        <v>50</v>
      </c>
      <c r="F7" s="4">
        <v>1.85</v>
      </c>
      <c r="G7" s="4">
        <v>59.26</v>
      </c>
      <c r="H7" s="4"/>
    </row>
    <row r="8" spans="1:9" x14ac:dyDescent="0.3">
      <c r="A8" s="4" t="s">
        <v>32</v>
      </c>
      <c r="B8" s="4">
        <v>25</v>
      </c>
      <c r="C8" s="4">
        <v>44.64</v>
      </c>
      <c r="D8" s="4" t="s">
        <v>30</v>
      </c>
      <c r="E8" s="4">
        <v>43</v>
      </c>
      <c r="F8" s="4">
        <v>1.72</v>
      </c>
      <c r="G8" s="4">
        <v>52</v>
      </c>
      <c r="H8" s="4"/>
    </row>
    <row r="9" spans="1:9" x14ac:dyDescent="0.3">
      <c r="A9" s="4" t="s">
        <v>33</v>
      </c>
      <c r="B9" s="4">
        <v>27</v>
      </c>
      <c r="C9" s="4">
        <v>44.26</v>
      </c>
      <c r="D9" s="4" t="s">
        <v>30</v>
      </c>
      <c r="E9" s="4">
        <v>53</v>
      </c>
      <c r="F9" s="4">
        <v>1.96</v>
      </c>
      <c r="G9" s="4">
        <v>55.56</v>
      </c>
      <c r="H9" s="4"/>
    </row>
    <row r="10" spans="1:9" x14ac:dyDescent="0.3">
      <c r="A10" s="4" t="s">
        <v>34</v>
      </c>
      <c r="B10" s="4">
        <v>39</v>
      </c>
      <c r="C10" s="4">
        <v>60</v>
      </c>
      <c r="D10" s="4" t="s">
        <v>30</v>
      </c>
      <c r="E10" s="4">
        <v>92</v>
      </c>
      <c r="F10" s="4">
        <v>2.36</v>
      </c>
      <c r="G10" s="4">
        <v>74.36</v>
      </c>
      <c r="H10" s="4"/>
    </row>
    <row r="11" spans="1:9" x14ac:dyDescent="0.3">
      <c r="A11" s="4"/>
      <c r="B11" s="4"/>
      <c r="C11" s="4"/>
      <c r="D11" s="4"/>
      <c r="E11" s="4"/>
      <c r="F11" s="4"/>
      <c r="G11" s="4"/>
      <c r="H11" s="4"/>
    </row>
    <row r="12" spans="1:9" x14ac:dyDescent="0.3">
      <c r="A12" s="5" t="s">
        <v>35</v>
      </c>
      <c r="B12" s="5">
        <v>203</v>
      </c>
      <c r="C12" s="4">
        <v>81.849999999999994</v>
      </c>
      <c r="D12" s="4" t="s">
        <v>30</v>
      </c>
      <c r="E12" s="4">
        <v>541</v>
      </c>
      <c r="F12" s="4">
        <v>2.67</v>
      </c>
      <c r="G12" s="4">
        <v>72.91</v>
      </c>
      <c r="H12" s="4"/>
      <c r="I12" s="2" t="s">
        <v>36</v>
      </c>
    </row>
    <row r="13" spans="1:9" x14ac:dyDescent="0.3">
      <c r="A13" s="4"/>
      <c r="B13" s="4"/>
      <c r="C13" s="4"/>
      <c r="D13" s="4"/>
      <c r="E13" s="4"/>
      <c r="F13" s="4"/>
      <c r="G13" s="4"/>
      <c r="H13" s="4"/>
    </row>
    <row r="14" spans="1:9" x14ac:dyDescent="0.3">
      <c r="A14" s="4" t="s">
        <v>31</v>
      </c>
      <c r="B14" s="4">
        <v>51</v>
      </c>
      <c r="C14" s="4">
        <v>77.27</v>
      </c>
      <c r="D14" s="4" t="s">
        <v>30</v>
      </c>
      <c r="E14" s="4">
        <v>105</v>
      </c>
      <c r="F14" s="4">
        <v>2.06</v>
      </c>
      <c r="G14" s="4">
        <v>58.82</v>
      </c>
      <c r="H14" s="4"/>
      <c r="I14" t="s">
        <v>37</v>
      </c>
    </row>
    <row r="15" spans="1:9" x14ac:dyDescent="0.3">
      <c r="A15" s="4" t="s">
        <v>32</v>
      </c>
      <c r="B15" s="4">
        <v>44</v>
      </c>
      <c r="C15" s="4">
        <v>78.569999999999993</v>
      </c>
      <c r="D15" s="4" t="s">
        <v>30</v>
      </c>
      <c r="E15" s="4">
        <v>113</v>
      </c>
      <c r="F15" s="4">
        <v>2.57</v>
      </c>
      <c r="G15" s="4">
        <v>79.55</v>
      </c>
      <c r="H15" s="4"/>
    </row>
    <row r="16" spans="1:9" x14ac:dyDescent="0.3">
      <c r="A16" s="4" t="s">
        <v>33</v>
      </c>
      <c r="B16" s="4">
        <v>53</v>
      </c>
      <c r="C16" s="4">
        <v>86.89</v>
      </c>
      <c r="D16" s="4" t="s">
        <v>30</v>
      </c>
      <c r="E16" s="4">
        <v>150</v>
      </c>
      <c r="F16" s="4">
        <v>2.83</v>
      </c>
      <c r="G16" s="4">
        <v>77.36</v>
      </c>
      <c r="H16" s="4"/>
      <c r="I16" t="s">
        <v>38</v>
      </c>
    </row>
    <row r="17" spans="1:8" x14ac:dyDescent="0.3">
      <c r="A17" s="4" t="s">
        <v>34</v>
      </c>
      <c r="B17" s="4">
        <v>55</v>
      </c>
      <c r="C17" s="4">
        <v>84.62</v>
      </c>
      <c r="D17" s="4" t="s">
        <v>30</v>
      </c>
      <c r="E17" s="4">
        <v>173</v>
      </c>
      <c r="F17" s="4">
        <v>3.15</v>
      </c>
      <c r="G17" s="4">
        <v>76.36</v>
      </c>
      <c r="H17" s="4"/>
    </row>
    <row r="19" spans="1:8" x14ac:dyDescent="0.3">
      <c r="A19" t="s">
        <v>22</v>
      </c>
    </row>
    <row r="21" spans="1:8" x14ac:dyDescent="0.3">
      <c r="A21" t="s">
        <v>23</v>
      </c>
    </row>
    <row r="22" spans="1:8" x14ac:dyDescent="0.3">
      <c r="A22" t="s">
        <v>24</v>
      </c>
    </row>
    <row r="23" spans="1:8" x14ac:dyDescent="0.3">
      <c r="A23" t="s">
        <v>25</v>
      </c>
    </row>
    <row r="24" spans="1:8" x14ac:dyDescent="0.3">
      <c r="A24" t="s">
        <v>26</v>
      </c>
    </row>
    <row r="25" spans="1:8" x14ac:dyDescent="0.3">
      <c r="A25" t="s">
        <v>27</v>
      </c>
    </row>
    <row r="26" spans="1:8" x14ac:dyDescent="0.3">
      <c r="A26" t="s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3"/>
  <sheetViews>
    <sheetView tabSelected="1" topLeftCell="O8" zoomScale="88" zoomScaleNormal="88" workbookViewId="0">
      <selection activeCell="S32" sqref="S32"/>
    </sheetView>
  </sheetViews>
  <sheetFormatPr defaultRowHeight="14.4" x14ac:dyDescent="0.3"/>
  <cols>
    <col min="1" max="1" width="21.77734375" customWidth="1"/>
    <col min="2" max="2" width="16.33203125" customWidth="1"/>
    <col min="3" max="4" width="8.5546875" customWidth="1"/>
    <col min="5" max="5" width="10.33203125" customWidth="1"/>
    <col min="6" max="6" width="10" customWidth="1"/>
    <col min="7" max="7" width="19.77734375" customWidth="1"/>
    <col min="8" max="8" width="26.44140625" customWidth="1"/>
    <col min="9" max="10" width="12.44140625" customWidth="1"/>
    <col min="11" max="11" width="32.21875" customWidth="1"/>
    <col min="12" max="12" width="13.5546875" customWidth="1"/>
    <col min="13" max="13" width="16.33203125" customWidth="1"/>
    <col min="14" max="14" width="19.44140625" customWidth="1"/>
    <col min="15" max="15" width="43.5546875" customWidth="1"/>
    <col min="16" max="16" width="22.88671875" customWidth="1"/>
    <col min="17" max="17" width="19.77734375" style="32" customWidth="1"/>
    <col min="18" max="18" width="8.109375" style="32" customWidth="1"/>
    <col min="19" max="19" width="17.109375" style="32" customWidth="1"/>
    <col min="20" max="20" width="16.5546875" style="32" customWidth="1"/>
    <col min="21" max="21" width="19.44140625" style="32" customWidth="1"/>
    <col min="22" max="22" width="18.88671875" style="32" customWidth="1"/>
    <col min="23" max="24" width="18.77734375" style="52" customWidth="1"/>
    <col min="25" max="25" width="18.21875" customWidth="1"/>
    <col min="26" max="27" width="20.21875" customWidth="1"/>
  </cols>
  <sheetData>
    <row r="1" spans="1:28" x14ac:dyDescent="0.3">
      <c r="A1" t="s">
        <v>16</v>
      </c>
    </row>
    <row r="2" spans="1:28" x14ac:dyDescent="0.3">
      <c r="A2" s="3" t="s">
        <v>17</v>
      </c>
      <c r="B2" s="3"/>
      <c r="C2" s="3"/>
      <c r="D2" s="3"/>
      <c r="E2" s="3"/>
      <c r="F2" s="3"/>
    </row>
    <row r="3" spans="1:28" x14ac:dyDescent="0.3">
      <c r="A3" s="3" t="s">
        <v>18</v>
      </c>
      <c r="B3" s="3"/>
      <c r="C3" s="3"/>
      <c r="D3" s="3"/>
      <c r="E3" s="3"/>
      <c r="F3" s="3"/>
    </row>
    <row r="4" spans="1:28" x14ac:dyDescent="0.3">
      <c r="A4" s="3" t="s">
        <v>19</v>
      </c>
      <c r="B4" s="3"/>
      <c r="C4" s="3"/>
      <c r="D4" s="3"/>
      <c r="E4" s="3"/>
      <c r="F4" s="3"/>
    </row>
    <row r="7" spans="1:28" x14ac:dyDescent="0.3">
      <c r="G7" t="s">
        <v>65</v>
      </c>
      <c r="H7" t="s">
        <v>66</v>
      </c>
      <c r="I7" t="s">
        <v>67</v>
      </c>
      <c r="M7" t="s">
        <v>10</v>
      </c>
      <c r="O7" t="s">
        <v>20</v>
      </c>
      <c r="P7" t="s">
        <v>20</v>
      </c>
      <c r="Q7" s="32" t="s">
        <v>3</v>
      </c>
    </row>
    <row r="8" spans="1:28" x14ac:dyDescent="0.3">
      <c r="O8" s="2" t="s">
        <v>14</v>
      </c>
      <c r="P8" s="2"/>
    </row>
    <row r="9" spans="1:28" x14ac:dyDescent="0.3">
      <c r="O9" s="2" t="s">
        <v>68</v>
      </c>
      <c r="P9" s="2"/>
    </row>
    <row r="10" spans="1:28" x14ac:dyDescent="0.3">
      <c r="A10" s="7" t="s">
        <v>0</v>
      </c>
      <c r="B10" s="7"/>
      <c r="C10" s="7"/>
      <c r="D10" s="7"/>
      <c r="E10" s="7"/>
      <c r="F10" s="7"/>
      <c r="G10" s="12">
        <v>21243231</v>
      </c>
      <c r="H10" s="13">
        <v>8796960</v>
      </c>
      <c r="I10" s="12">
        <v>12446271</v>
      </c>
      <c r="J10" s="12"/>
      <c r="K10" s="12"/>
      <c r="L10" s="12"/>
      <c r="M10" s="22">
        <f>+I10/G10</f>
        <v>0.58589350179358313</v>
      </c>
      <c r="N10" s="22"/>
      <c r="O10" s="23">
        <v>15653677625</v>
      </c>
      <c r="P10" s="8"/>
      <c r="Q10" s="33"/>
      <c r="R10" s="33"/>
      <c r="S10" s="33"/>
      <c r="T10" s="33"/>
      <c r="U10" s="33"/>
      <c r="V10" s="33"/>
      <c r="W10" s="68"/>
      <c r="X10" s="68"/>
    </row>
    <row r="11" spans="1:28" x14ac:dyDescent="0.3">
      <c r="A11" s="7" t="s">
        <v>2</v>
      </c>
      <c r="B11" s="7"/>
      <c r="C11" s="7"/>
      <c r="D11" s="7"/>
      <c r="E11" s="7"/>
      <c r="F11" s="7"/>
      <c r="G11" s="10">
        <v>6184876</v>
      </c>
      <c r="H11" s="9">
        <v>5301038</v>
      </c>
      <c r="I11" s="10">
        <v>883837</v>
      </c>
      <c r="J11" s="10"/>
      <c r="K11" s="10"/>
      <c r="L11" s="10"/>
      <c r="M11" s="11">
        <f>+I11/G11</f>
        <v>0.14290294583108862</v>
      </c>
      <c r="N11" s="11"/>
      <c r="O11" s="9"/>
      <c r="P11" s="24">
        <v>8800501621</v>
      </c>
      <c r="Q11" s="33"/>
      <c r="R11" s="33"/>
      <c r="S11" s="33"/>
      <c r="T11" s="33"/>
      <c r="U11" s="33"/>
      <c r="V11" s="33"/>
      <c r="W11" s="68"/>
      <c r="X11" s="68"/>
    </row>
    <row r="12" spans="1:28" x14ac:dyDescent="0.3">
      <c r="A12" s="7" t="s">
        <v>1</v>
      </c>
      <c r="B12" s="7"/>
      <c r="C12" s="7"/>
      <c r="D12" s="7"/>
      <c r="E12" s="7"/>
      <c r="F12" s="7"/>
      <c r="G12" s="10">
        <v>2983998</v>
      </c>
      <c r="H12" s="9">
        <v>2687864</v>
      </c>
      <c r="I12" s="10">
        <v>296133</v>
      </c>
      <c r="J12" s="10"/>
      <c r="K12" s="10"/>
      <c r="L12" s="10"/>
      <c r="M12" s="11">
        <f>+I12/G12</f>
        <v>9.9240348016319049E-2</v>
      </c>
      <c r="N12" s="11"/>
      <c r="O12" s="9"/>
      <c r="P12" s="24">
        <v>11088560315</v>
      </c>
      <c r="Q12" s="33"/>
      <c r="R12" s="33"/>
      <c r="S12" s="33"/>
      <c r="T12" s="33"/>
      <c r="U12" s="33"/>
      <c r="V12" s="33"/>
      <c r="W12" s="68"/>
      <c r="X12" s="68"/>
    </row>
    <row r="13" spans="1:28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33"/>
      <c r="R13" s="33"/>
      <c r="S13" s="33"/>
      <c r="T13" s="33"/>
      <c r="U13" s="33"/>
      <c r="V13" s="33"/>
      <c r="W13" s="68"/>
      <c r="X13" s="68"/>
    </row>
    <row r="14" spans="1:28" x14ac:dyDescent="0.3">
      <c r="A14" s="6"/>
      <c r="B14" s="99" t="s">
        <v>77</v>
      </c>
      <c r="C14" s="100"/>
      <c r="D14" s="100"/>
      <c r="E14" s="100"/>
      <c r="F14" s="101"/>
      <c r="G14" s="27"/>
      <c r="H14" s="98" t="s">
        <v>12</v>
      </c>
      <c r="I14" s="98"/>
      <c r="J14" s="98"/>
      <c r="K14" s="98"/>
      <c r="L14" s="98"/>
      <c r="M14" s="98"/>
      <c r="N14" s="98"/>
      <c r="O14" s="98"/>
      <c r="P14" s="98"/>
      <c r="Q14" s="33"/>
      <c r="R14" s="33"/>
      <c r="S14" s="103" t="s">
        <v>475</v>
      </c>
      <c r="T14" s="104"/>
      <c r="U14" s="104"/>
      <c r="V14" s="104"/>
      <c r="W14" s="104"/>
      <c r="X14" s="105"/>
      <c r="Y14" s="102" t="s">
        <v>476</v>
      </c>
      <c r="Z14" s="102"/>
      <c r="AA14" s="70" t="s">
        <v>474</v>
      </c>
    </row>
    <row r="15" spans="1:28" x14ac:dyDescent="0.3">
      <c r="A15" s="7"/>
      <c r="B15" s="25" t="s">
        <v>76</v>
      </c>
      <c r="C15" s="25" t="s">
        <v>72</v>
      </c>
      <c r="D15" s="25" t="s">
        <v>73</v>
      </c>
      <c r="E15" s="25" t="s">
        <v>74</v>
      </c>
      <c r="F15" s="25" t="s">
        <v>75</v>
      </c>
      <c r="G15" s="26" t="s">
        <v>55</v>
      </c>
      <c r="H15" s="17" t="s">
        <v>429</v>
      </c>
      <c r="I15" s="17" t="s">
        <v>11</v>
      </c>
      <c r="J15" s="18" t="s">
        <v>10</v>
      </c>
      <c r="K15" s="14" t="s">
        <v>430</v>
      </c>
      <c r="L15" s="14"/>
      <c r="M15" s="14" t="s">
        <v>15</v>
      </c>
      <c r="N15" s="43"/>
      <c r="O15" s="19" t="s">
        <v>54</v>
      </c>
      <c r="P15" s="20" t="s">
        <v>20</v>
      </c>
      <c r="Q15" s="20"/>
      <c r="R15" s="86" t="str">
        <f>+C15</f>
        <v>Kmersize</v>
      </c>
      <c r="S15" s="87" t="s">
        <v>482</v>
      </c>
      <c r="T15" s="87" t="s">
        <v>481</v>
      </c>
      <c r="U15" s="87" t="s">
        <v>478</v>
      </c>
      <c r="V15" s="92" t="s">
        <v>477</v>
      </c>
      <c r="W15" s="94" t="s">
        <v>479</v>
      </c>
      <c r="X15" s="94" t="s">
        <v>480</v>
      </c>
      <c r="Y15" s="69" t="s">
        <v>471</v>
      </c>
      <c r="Z15" s="70" t="s">
        <v>472</v>
      </c>
      <c r="AA15" s="70"/>
      <c r="AB15" s="70" t="s">
        <v>473</v>
      </c>
    </row>
    <row r="16" spans="1:28" x14ac:dyDescent="0.3">
      <c r="A16" s="7" t="s">
        <v>0</v>
      </c>
      <c r="B16" s="25"/>
      <c r="C16" s="25"/>
      <c r="D16" s="25"/>
      <c r="E16" s="25"/>
      <c r="F16" s="25"/>
      <c r="G16" s="40">
        <v>21243231</v>
      </c>
      <c r="H16" s="41"/>
      <c r="I16" s="39"/>
      <c r="J16" s="9"/>
      <c r="K16" s="35"/>
      <c r="L16" s="35"/>
      <c r="M16" s="35"/>
      <c r="N16" s="44" t="str">
        <f>+A16</f>
        <v>Acepa v1.0</v>
      </c>
      <c r="O16" s="16">
        <v>339</v>
      </c>
      <c r="P16" s="79"/>
      <c r="Q16" s="34" t="str">
        <f>+A16</f>
        <v>Acepa v1.0</v>
      </c>
      <c r="R16" s="86"/>
      <c r="S16" s="87"/>
      <c r="T16" s="87"/>
      <c r="U16" s="88"/>
      <c r="V16" s="92"/>
      <c r="W16" s="94"/>
      <c r="X16" s="94"/>
      <c r="Y16" s="72"/>
      <c r="Z16" s="72"/>
      <c r="AA16" s="72"/>
      <c r="AB16" s="71" t="e">
        <f>+Z16/Y16</f>
        <v>#DIV/0!</v>
      </c>
    </row>
    <row r="17" spans="1:28" x14ac:dyDescent="0.3">
      <c r="A17" s="7" t="s">
        <v>4</v>
      </c>
      <c r="B17" s="25" t="s">
        <v>431</v>
      </c>
      <c r="C17" s="25">
        <v>17</v>
      </c>
      <c r="D17" s="25">
        <v>2</v>
      </c>
      <c r="E17" s="25">
        <v>20</v>
      </c>
      <c r="F17" s="25">
        <v>5.0000000000000001E-3</v>
      </c>
      <c r="G17" s="42">
        <v>8796960</v>
      </c>
      <c r="H17" s="41">
        <v>11219580</v>
      </c>
      <c r="I17" s="41">
        <v>0</v>
      </c>
      <c r="J17" s="10">
        <v>0</v>
      </c>
      <c r="K17" s="36">
        <v>4807092</v>
      </c>
      <c r="L17" s="90">
        <f>+K17/H17</f>
        <v>0.42845561063783139</v>
      </c>
      <c r="M17" s="37" t="s">
        <v>30</v>
      </c>
      <c r="N17" s="44" t="str">
        <f t="shared" ref="N17:N29" si="0">+A17</f>
        <v>dbg2olc (A.cepa.v2.0)</v>
      </c>
      <c r="O17" s="16">
        <v>296</v>
      </c>
      <c r="P17" s="80">
        <v>14554880395</v>
      </c>
      <c r="Q17" s="34" t="str">
        <f t="shared" ref="Q17:Q29" si="1">+A17</f>
        <v>dbg2olc (A.cepa.v2.0)</v>
      </c>
      <c r="R17" s="20">
        <f t="shared" ref="R17:R29" si="2">+C17</f>
        <v>17</v>
      </c>
      <c r="S17" s="89"/>
      <c r="T17" s="89"/>
      <c r="U17" s="88"/>
      <c r="V17" s="91"/>
      <c r="W17" s="94"/>
      <c r="X17" s="94"/>
      <c r="Y17" s="73"/>
      <c r="Z17" s="72"/>
      <c r="AA17" s="72"/>
      <c r="AB17" s="71" t="e">
        <f>+Z17/Y17</f>
        <v>#DIV/0!</v>
      </c>
    </row>
    <row r="18" spans="1:28" s="67" customFormat="1" x14ac:dyDescent="0.3">
      <c r="A18" s="59" t="s">
        <v>13</v>
      </c>
      <c r="B18" s="60" t="s">
        <v>2</v>
      </c>
      <c r="C18" s="60">
        <v>17</v>
      </c>
      <c r="D18" s="60">
        <v>2</v>
      </c>
      <c r="E18" s="60">
        <v>20</v>
      </c>
      <c r="F18" s="60">
        <v>5.0000000000000001E-3</v>
      </c>
      <c r="G18" s="61">
        <v>6184876</v>
      </c>
      <c r="H18" s="62">
        <v>8404054</v>
      </c>
      <c r="I18" s="62">
        <v>1279061</v>
      </c>
      <c r="J18" s="63">
        <f t="shared" ref="J18:J24" si="3">+I18/H18</f>
        <v>0.15219571411606828</v>
      </c>
      <c r="K18" s="64">
        <v>3454756</v>
      </c>
      <c r="L18" s="90">
        <f t="shared" ref="L18:L31" si="4">+K18/H18</f>
        <v>0.4110820801484617</v>
      </c>
      <c r="M18" s="64">
        <v>480436</v>
      </c>
      <c r="N18" s="58" t="str">
        <f t="shared" si="0"/>
        <v>dbg2olc 500</v>
      </c>
      <c r="O18" s="65">
        <v>290</v>
      </c>
      <c r="P18" s="81">
        <v>14009323047</v>
      </c>
      <c r="Q18" s="66" t="str">
        <f t="shared" si="1"/>
        <v>dbg2olc 500</v>
      </c>
      <c r="R18" s="20">
        <f t="shared" si="2"/>
        <v>17</v>
      </c>
      <c r="S18" s="89">
        <v>55932715</v>
      </c>
      <c r="T18" s="89">
        <v>13172028</v>
      </c>
      <c r="U18" s="88">
        <f>+T18/S18</f>
        <v>0.23549774045475891</v>
      </c>
      <c r="V18" s="93">
        <v>8232351</v>
      </c>
      <c r="W18" s="95">
        <f>+V18/T18</f>
        <v>0.62498735957743179</v>
      </c>
      <c r="X18" s="95">
        <f>+V18/S18</f>
        <v>0.14718311099327111</v>
      </c>
      <c r="Y18" s="74"/>
      <c r="Z18" s="74"/>
      <c r="AA18" s="74"/>
      <c r="AB18" s="71" t="e">
        <f>+Z18/Y18</f>
        <v>#DIV/0!</v>
      </c>
    </row>
    <row r="19" spans="1:28" s="67" customFormat="1" x14ac:dyDescent="0.3">
      <c r="A19" s="59" t="s">
        <v>78</v>
      </c>
      <c r="B19" s="60" t="s">
        <v>2</v>
      </c>
      <c r="C19" s="60">
        <v>19</v>
      </c>
      <c r="D19" s="60">
        <v>2</v>
      </c>
      <c r="E19" s="60">
        <v>20</v>
      </c>
      <c r="F19" s="60">
        <v>5.0000000000000001E-3</v>
      </c>
      <c r="G19" s="61">
        <v>6184876</v>
      </c>
      <c r="H19" s="62">
        <v>16295074</v>
      </c>
      <c r="I19" s="62">
        <v>2717704</v>
      </c>
      <c r="J19" s="63">
        <f t="shared" si="3"/>
        <v>0.16678070931129249</v>
      </c>
      <c r="K19" s="64">
        <v>4599468</v>
      </c>
      <c r="L19" s="90">
        <f t="shared" si="4"/>
        <v>0.28226125269513963</v>
      </c>
      <c r="M19" s="64">
        <v>661990</v>
      </c>
      <c r="N19" s="58" t="str">
        <f>+A19</f>
        <v>dbg2olc 500a</v>
      </c>
      <c r="O19" s="65">
        <v>300</v>
      </c>
      <c r="P19" s="81">
        <v>17500608117</v>
      </c>
      <c r="Q19" s="66" t="str">
        <f>+A19</f>
        <v>dbg2olc 500a</v>
      </c>
      <c r="R19" s="20">
        <f t="shared" si="2"/>
        <v>19</v>
      </c>
      <c r="S19" s="89">
        <v>68080794</v>
      </c>
      <c r="T19" s="89">
        <v>15872277</v>
      </c>
      <c r="U19" s="88">
        <f>+T19/S19</f>
        <v>0.23313883501417448</v>
      </c>
      <c r="V19" s="97">
        <v>9559691</v>
      </c>
      <c r="W19" s="95">
        <f>+V20/T19</f>
        <v>0.41355364450859822</v>
      </c>
      <c r="X19" s="95">
        <f>+V20/S19</f>
        <v>9.6415414896600646E-2</v>
      </c>
      <c r="Y19" s="75">
        <v>180552676143</v>
      </c>
      <c r="Z19" s="75">
        <v>18264828423</v>
      </c>
      <c r="AA19" s="75"/>
      <c r="AB19" s="71">
        <f>+Z19/Y19</f>
        <v>0.10116066298864507</v>
      </c>
    </row>
    <row r="20" spans="1:28" x14ac:dyDescent="0.3">
      <c r="A20" s="85" t="s">
        <v>5</v>
      </c>
      <c r="B20" s="25" t="s">
        <v>1</v>
      </c>
      <c r="C20" s="25">
        <v>17</v>
      </c>
      <c r="D20" s="25">
        <v>2</v>
      </c>
      <c r="E20" s="25">
        <v>20</v>
      </c>
      <c r="F20" s="25">
        <v>5.0000000000000001E-3</v>
      </c>
      <c r="G20" s="40">
        <v>2983998</v>
      </c>
      <c r="H20" s="41">
        <v>3201021</v>
      </c>
      <c r="I20" s="41">
        <v>472003</v>
      </c>
      <c r="J20" s="11">
        <f t="shared" si="3"/>
        <v>0.14745389049306457</v>
      </c>
      <c r="K20" s="36">
        <v>1981513</v>
      </c>
      <c r="L20" s="90">
        <f t="shared" si="4"/>
        <v>0.61902530473870676</v>
      </c>
      <c r="M20" s="36">
        <v>187839</v>
      </c>
      <c r="N20" s="44" t="str">
        <f t="shared" si="0"/>
        <v>dbg2olc 1000</v>
      </c>
      <c r="O20" s="16">
        <v>280</v>
      </c>
      <c r="P20" s="80">
        <v>10943045011</v>
      </c>
      <c r="Q20" s="84" t="str">
        <f t="shared" si="1"/>
        <v>dbg2olc 1000</v>
      </c>
      <c r="R20" s="20">
        <f t="shared" si="2"/>
        <v>17</v>
      </c>
      <c r="S20" s="89">
        <v>38451496</v>
      </c>
      <c r="T20" s="89">
        <v>10302769</v>
      </c>
      <c r="U20" s="88">
        <f>+T20/S20</f>
        <v>0.26794195471614418</v>
      </c>
      <c r="V20" s="93">
        <v>6564038</v>
      </c>
      <c r="W20" s="94"/>
      <c r="X20" s="94"/>
      <c r="Y20" s="76"/>
      <c r="Z20" s="77"/>
      <c r="AA20" s="77"/>
      <c r="AB20" s="71"/>
    </row>
    <row r="21" spans="1:28" s="31" customFormat="1" x14ac:dyDescent="0.3">
      <c r="A21" s="28" t="s">
        <v>6</v>
      </c>
      <c r="B21" s="28" t="s">
        <v>1</v>
      </c>
      <c r="C21" s="28">
        <v>15</v>
      </c>
      <c r="D21" s="28">
        <v>5</v>
      </c>
      <c r="E21" s="28">
        <v>20</v>
      </c>
      <c r="F21" s="28">
        <v>1E-4</v>
      </c>
      <c r="G21" s="38">
        <v>2983998</v>
      </c>
      <c r="H21" s="38">
        <v>6375</v>
      </c>
      <c r="I21" s="38">
        <v>646</v>
      </c>
      <c r="J21" s="29">
        <f t="shared" si="3"/>
        <v>0.10133333333333333</v>
      </c>
      <c r="K21" s="38">
        <v>6364</v>
      </c>
      <c r="L21" s="90">
        <f t="shared" si="4"/>
        <v>0.99827450980392152</v>
      </c>
      <c r="M21" s="38">
        <v>634</v>
      </c>
      <c r="N21" s="45" t="str">
        <f t="shared" si="0"/>
        <v>dbg2olc 1000a</v>
      </c>
      <c r="O21" s="30">
        <v>4</v>
      </c>
      <c r="P21" s="82">
        <v>107560343</v>
      </c>
      <c r="Q21" s="34" t="str">
        <f t="shared" si="1"/>
        <v>dbg2olc 1000a</v>
      </c>
      <c r="R21" s="20">
        <f t="shared" si="2"/>
        <v>15</v>
      </c>
      <c r="S21" s="89"/>
      <c r="T21" s="89"/>
      <c r="U21" s="88"/>
      <c r="V21" s="93"/>
      <c r="W21" s="96"/>
      <c r="X21" s="96"/>
      <c r="Y21" s="78">
        <v>180625044095</v>
      </c>
      <c r="Z21" s="78">
        <v>6505934100</v>
      </c>
      <c r="AA21" s="78"/>
      <c r="AB21" s="71">
        <f>+Z21/Y21</f>
        <v>3.6019003525215441E-2</v>
      </c>
    </row>
    <row r="22" spans="1:28" x14ac:dyDescent="0.3">
      <c r="A22" s="7" t="s">
        <v>7</v>
      </c>
      <c r="B22" s="25" t="s">
        <v>1</v>
      </c>
      <c r="C22" s="25">
        <v>19</v>
      </c>
      <c r="D22" s="25">
        <v>1</v>
      </c>
      <c r="E22" s="25">
        <v>20</v>
      </c>
      <c r="F22" s="25">
        <v>1E-4</v>
      </c>
      <c r="G22" s="40">
        <v>2983998</v>
      </c>
      <c r="H22" s="41">
        <v>5344349</v>
      </c>
      <c r="I22" s="41">
        <v>1082348</v>
      </c>
      <c r="J22" s="11">
        <f t="shared" si="3"/>
        <v>0.20252195356253869</v>
      </c>
      <c r="K22" s="36">
        <v>2415190</v>
      </c>
      <c r="L22" s="90">
        <f t="shared" si="4"/>
        <v>0.45191472338352157</v>
      </c>
      <c r="M22" s="36">
        <v>231803</v>
      </c>
      <c r="N22" s="44" t="str">
        <f t="shared" si="0"/>
        <v>dbg2olc 1000b</v>
      </c>
      <c r="O22" s="15">
        <v>293</v>
      </c>
      <c r="P22" s="80">
        <v>16817815850</v>
      </c>
      <c r="Q22" s="34" t="str">
        <f t="shared" si="1"/>
        <v>dbg2olc 1000b</v>
      </c>
      <c r="R22" s="20">
        <f t="shared" si="2"/>
        <v>19</v>
      </c>
      <c r="S22" s="89"/>
      <c r="T22" s="89"/>
      <c r="U22" s="88"/>
      <c r="V22" s="93"/>
      <c r="W22" s="94"/>
      <c r="X22" s="94"/>
      <c r="Y22" s="76">
        <v>180552676143</v>
      </c>
      <c r="Z22" s="77">
        <v>18519531008</v>
      </c>
      <c r="AA22" s="77"/>
      <c r="AB22" s="71">
        <f>+Z22/Y22</f>
        <v>0.10257134595630306</v>
      </c>
    </row>
    <row r="23" spans="1:28" x14ac:dyDescent="0.3">
      <c r="A23" s="7" t="s">
        <v>8</v>
      </c>
      <c r="B23" s="25" t="s">
        <v>1</v>
      </c>
      <c r="C23" s="25">
        <v>17</v>
      </c>
      <c r="D23" s="25">
        <v>2</v>
      </c>
      <c r="E23" s="25">
        <v>10</v>
      </c>
      <c r="F23" s="25">
        <v>1E-4</v>
      </c>
      <c r="G23" s="40">
        <v>2983998</v>
      </c>
      <c r="H23" s="41">
        <v>4523558</v>
      </c>
      <c r="I23" s="41">
        <v>733251</v>
      </c>
      <c r="J23" s="11">
        <f t="shared" si="3"/>
        <v>0.16209607569970363</v>
      </c>
      <c r="K23" s="36">
        <v>2193284</v>
      </c>
      <c r="L23" s="90">
        <f t="shared" si="4"/>
        <v>0.48485815811359112</v>
      </c>
      <c r="M23" s="36">
        <v>207726</v>
      </c>
      <c r="N23" s="44" t="str">
        <f t="shared" si="0"/>
        <v>dbg2olc 1000c</v>
      </c>
      <c r="O23" s="15">
        <v>292</v>
      </c>
      <c r="P23" s="80">
        <v>19071810730</v>
      </c>
      <c r="Q23" s="34" t="str">
        <f t="shared" si="1"/>
        <v>dbg2olc 1000c</v>
      </c>
      <c r="R23" s="20">
        <f t="shared" si="2"/>
        <v>17</v>
      </c>
      <c r="S23" s="89"/>
      <c r="T23" s="89"/>
      <c r="U23" s="88"/>
      <c r="V23" s="93"/>
      <c r="W23" s="94"/>
      <c r="X23" s="94"/>
      <c r="Y23" s="76">
        <v>180588860119</v>
      </c>
      <c r="Z23" s="77">
        <v>23237895348</v>
      </c>
      <c r="AA23" s="77"/>
      <c r="AB23" s="71">
        <f>+Z23/Y23</f>
        <v>0.12867845410114037</v>
      </c>
    </row>
    <row r="24" spans="1:28" s="31" customFormat="1" x14ac:dyDescent="0.3">
      <c r="A24" s="28" t="s">
        <v>9</v>
      </c>
      <c r="B24" s="28" t="s">
        <v>1</v>
      </c>
      <c r="C24" s="28">
        <v>15</v>
      </c>
      <c r="D24" s="28">
        <v>2</v>
      </c>
      <c r="E24" s="28">
        <v>20</v>
      </c>
      <c r="F24" s="28">
        <v>1E-4</v>
      </c>
      <c r="G24" s="38">
        <v>2983998</v>
      </c>
      <c r="H24" s="38">
        <v>21016</v>
      </c>
      <c r="I24" s="38">
        <v>2809</v>
      </c>
      <c r="J24" s="29">
        <f t="shared" si="3"/>
        <v>0.13366006851922344</v>
      </c>
      <c r="K24" s="38">
        <v>20347</v>
      </c>
      <c r="L24" s="90">
        <f t="shared" si="4"/>
        <v>0.96816711077274453</v>
      </c>
      <c r="M24" s="38">
        <v>2263</v>
      </c>
      <c r="N24" s="45" t="str">
        <f t="shared" si="0"/>
        <v>dbg2olc 1000d</v>
      </c>
      <c r="O24" s="30">
        <v>25</v>
      </c>
      <c r="P24" s="82">
        <v>467848484</v>
      </c>
      <c r="Q24" s="34" t="str">
        <f t="shared" si="1"/>
        <v>dbg2olc 1000d</v>
      </c>
      <c r="R24" s="20">
        <f t="shared" si="2"/>
        <v>15</v>
      </c>
      <c r="S24" s="89"/>
      <c r="T24" s="89"/>
      <c r="U24" s="88"/>
      <c r="V24" s="93"/>
      <c r="W24" s="96"/>
      <c r="X24" s="96"/>
      <c r="Y24" s="78">
        <v>180625044095</v>
      </c>
      <c r="Z24" s="78">
        <v>6505934100</v>
      </c>
      <c r="AA24" s="78"/>
      <c r="AB24" s="71">
        <f>+Z24/Y24</f>
        <v>3.6019003525215441E-2</v>
      </c>
    </row>
    <row r="25" spans="1:28" x14ac:dyDescent="0.3">
      <c r="A25" s="7" t="s">
        <v>69</v>
      </c>
      <c r="B25" s="25" t="s">
        <v>1</v>
      </c>
      <c r="C25" s="25">
        <v>19</v>
      </c>
      <c r="D25" s="25">
        <v>2</v>
      </c>
      <c r="E25" s="25">
        <v>20</v>
      </c>
      <c r="F25" s="25">
        <v>1E-4</v>
      </c>
      <c r="G25" s="40">
        <v>2983998</v>
      </c>
      <c r="H25" s="39"/>
      <c r="I25" s="39"/>
      <c r="J25" s="11"/>
      <c r="K25" s="36"/>
      <c r="L25" s="90"/>
      <c r="M25" s="36"/>
      <c r="N25" s="44" t="str">
        <f t="shared" si="0"/>
        <v>dbg2olc 1000e</v>
      </c>
      <c r="O25" s="15"/>
      <c r="P25" s="80"/>
      <c r="Q25" s="34" t="str">
        <f t="shared" si="1"/>
        <v>dbg2olc 1000e</v>
      </c>
      <c r="R25" s="20">
        <f t="shared" si="2"/>
        <v>19</v>
      </c>
      <c r="S25" s="89"/>
      <c r="T25" s="89"/>
      <c r="U25" s="88"/>
      <c r="V25" s="93"/>
      <c r="W25" s="94"/>
      <c r="X25" s="94"/>
      <c r="Y25" s="77"/>
      <c r="Z25" s="77"/>
      <c r="AA25" s="77"/>
      <c r="AB25" s="71"/>
    </row>
    <row r="26" spans="1:28" x14ac:dyDescent="0.3">
      <c r="A26" s="7" t="s">
        <v>70</v>
      </c>
      <c r="B26" s="25" t="s">
        <v>1</v>
      </c>
      <c r="C26" s="25">
        <v>17</v>
      </c>
      <c r="D26" s="25">
        <v>2</v>
      </c>
      <c r="E26" s="25">
        <v>20</v>
      </c>
      <c r="F26" s="25">
        <v>1E-4</v>
      </c>
      <c r="G26" s="40">
        <v>2983998</v>
      </c>
      <c r="H26" s="39"/>
      <c r="I26" s="39"/>
      <c r="J26" s="11"/>
      <c r="K26" s="36"/>
      <c r="L26" s="90"/>
      <c r="M26" s="36"/>
      <c r="N26" s="44" t="str">
        <f t="shared" si="0"/>
        <v>dbg2olc 1000f</v>
      </c>
      <c r="O26" s="15"/>
      <c r="P26" s="80"/>
      <c r="Q26" s="34" t="str">
        <f t="shared" si="1"/>
        <v>dbg2olc 1000f</v>
      </c>
      <c r="R26" s="20">
        <f t="shared" si="2"/>
        <v>17</v>
      </c>
      <c r="S26" s="89"/>
      <c r="T26" s="89"/>
      <c r="U26" s="88"/>
      <c r="V26" s="93"/>
      <c r="W26" s="94"/>
      <c r="X26" s="94"/>
      <c r="Y26" s="77"/>
      <c r="Z26" s="77"/>
      <c r="AA26" s="77"/>
      <c r="AB26" s="71"/>
    </row>
    <row r="27" spans="1:28" x14ac:dyDescent="0.3">
      <c r="A27" s="85" t="s">
        <v>71</v>
      </c>
      <c r="B27" s="25" t="s">
        <v>1</v>
      </c>
      <c r="C27" s="25">
        <v>19</v>
      </c>
      <c r="D27" s="25">
        <v>2</v>
      </c>
      <c r="E27" s="25">
        <v>20</v>
      </c>
      <c r="F27" s="25">
        <v>5.0000000000000001E-3</v>
      </c>
      <c r="G27" s="40">
        <v>2983998</v>
      </c>
      <c r="H27" s="39">
        <v>5196868</v>
      </c>
      <c r="I27" s="39">
        <v>1058033</v>
      </c>
      <c r="J27" s="11">
        <f t="shared" ref="J27:J31" si="5">+I27/H27</f>
        <v>0.20359050874488249</v>
      </c>
      <c r="K27" s="35">
        <v>2439466</v>
      </c>
      <c r="L27" s="90">
        <f t="shared" si="4"/>
        <v>0.46941080666278229</v>
      </c>
      <c r="M27" s="35">
        <v>233147</v>
      </c>
      <c r="N27" s="44" t="str">
        <f t="shared" si="0"/>
        <v>dbg2olc 1000g</v>
      </c>
      <c r="O27" s="15">
        <v>296</v>
      </c>
      <c r="P27" s="80">
        <v>14476214675</v>
      </c>
      <c r="Q27" s="84" t="str">
        <f t="shared" si="1"/>
        <v>dbg2olc 1000g</v>
      </c>
      <c r="R27" s="20">
        <f t="shared" si="2"/>
        <v>19</v>
      </c>
      <c r="S27" s="89">
        <v>63636178</v>
      </c>
      <c r="T27" s="89">
        <v>14428055</v>
      </c>
      <c r="U27" s="88">
        <f>+T27/S27</f>
        <v>0.22672723996717717</v>
      </c>
      <c r="V27" s="93">
        <v>8769676</v>
      </c>
      <c r="W27" s="95">
        <f t="shared" ref="W27:W29" si="6">+V27/T27</f>
        <v>0.60782108191298134</v>
      </c>
      <c r="X27" s="95">
        <f t="shared" ref="X27:X29" si="7">+V27/S27</f>
        <v>0.13780959629599376</v>
      </c>
      <c r="Y27" s="77">
        <v>180552676143</v>
      </c>
      <c r="Z27" s="77">
        <v>18519531008</v>
      </c>
      <c r="AA27" s="77"/>
      <c r="AB27" s="71">
        <f>+Z27/Y27</f>
        <v>0.10257134595630306</v>
      </c>
    </row>
    <row r="28" spans="1:28" x14ac:dyDescent="0.3">
      <c r="A28" s="7" t="s">
        <v>433</v>
      </c>
      <c r="B28" s="25" t="s">
        <v>1</v>
      </c>
      <c r="C28" s="25">
        <v>17</v>
      </c>
      <c r="D28" s="25">
        <v>2</v>
      </c>
      <c r="E28" s="25">
        <v>20</v>
      </c>
      <c r="F28" s="25">
        <v>1E-3</v>
      </c>
      <c r="G28" s="40">
        <v>2983998</v>
      </c>
      <c r="H28" s="39">
        <v>3171766</v>
      </c>
      <c r="I28" s="39">
        <v>588274</v>
      </c>
      <c r="J28" s="11">
        <f t="shared" si="5"/>
        <v>0.18547206824210866</v>
      </c>
      <c r="K28" s="36">
        <v>2076969</v>
      </c>
      <c r="L28" s="90">
        <f t="shared" si="4"/>
        <v>0.65483046353356456</v>
      </c>
      <c r="M28" s="36">
        <v>197592</v>
      </c>
      <c r="N28" s="44" t="str">
        <f t="shared" si="0"/>
        <v>dbg2olc 1000h</v>
      </c>
      <c r="O28" s="15">
        <v>287</v>
      </c>
      <c r="P28" s="80">
        <v>15215724626</v>
      </c>
      <c r="Q28" s="34" t="str">
        <f t="shared" si="1"/>
        <v>dbg2olc 1000h</v>
      </c>
      <c r="R28" s="20">
        <f t="shared" si="2"/>
        <v>17</v>
      </c>
      <c r="S28" s="89">
        <v>81375599</v>
      </c>
      <c r="T28" s="89">
        <v>16666415</v>
      </c>
      <c r="U28" s="88">
        <f>+T28/S28</f>
        <v>0.20480850776901807</v>
      </c>
      <c r="V28" s="93">
        <v>9973882</v>
      </c>
      <c r="W28" s="95">
        <f t="shared" si="6"/>
        <v>0.5984419564735427</v>
      </c>
      <c r="X28" s="95">
        <f t="shared" si="7"/>
        <v>0.12256600409171796</v>
      </c>
      <c r="Y28" s="77">
        <v>180588860119</v>
      </c>
      <c r="Z28" s="77">
        <v>23237895348</v>
      </c>
      <c r="AA28" s="77"/>
      <c r="AB28" s="71">
        <f>+Z28/Y28</f>
        <v>0.12867845410114037</v>
      </c>
    </row>
    <row r="29" spans="1:28" x14ac:dyDescent="0.3">
      <c r="A29" s="85" t="s">
        <v>470</v>
      </c>
      <c r="B29" s="25" t="s">
        <v>1</v>
      </c>
      <c r="C29" s="25">
        <v>21</v>
      </c>
      <c r="D29" s="25">
        <v>2</v>
      </c>
      <c r="E29" s="25">
        <v>20</v>
      </c>
      <c r="F29" s="25">
        <v>5.0000000000000001E-3</v>
      </c>
      <c r="G29" s="40">
        <v>2983998</v>
      </c>
      <c r="H29" s="39">
        <v>6189195</v>
      </c>
      <c r="I29" s="39">
        <v>1265352</v>
      </c>
      <c r="J29" s="11">
        <f t="shared" si="5"/>
        <v>0.20444532770416832</v>
      </c>
      <c r="K29" s="36">
        <v>2495301</v>
      </c>
      <c r="L29" s="90">
        <f t="shared" si="4"/>
        <v>0.4031705254075853</v>
      </c>
      <c r="M29" s="36">
        <v>238865</v>
      </c>
      <c r="N29" s="44" t="str">
        <f t="shared" si="0"/>
        <v>dbg2olc 1000i</v>
      </c>
      <c r="O29" s="15">
        <v>295</v>
      </c>
      <c r="P29" s="80">
        <v>15303044659</v>
      </c>
      <c r="Q29" s="84" t="str">
        <f t="shared" si="1"/>
        <v>dbg2olc 1000i</v>
      </c>
      <c r="R29" s="20">
        <f t="shared" si="2"/>
        <v>21</v>
      </c>
      <c r="S29" s="89">
        <v>69054639</v>
      </c>
      <c r="T29" s="89">
        <v>14903848</v>
      </c>
      <c r="U29" s="88">
        <f>+T29/S29</f>
        <v>0.21582689035562114</v>
      </c>
      <c r="V29" s="93">
        <v>9010698</v>
      </c>
      <c r="W29" s="95">
        <f t="shared" si="6"/>
        <v>0.60458869414127148</v>
      </c>
      <c r="X29" s="95">
        <f t="shared" si="7"/>
        <v>0.13048649780067637</v>
      </c>
      <c r="Y29" s="77">
        <v>180516492167</v>
      </c>
      <c r="Z29" s="77">
        <v>10470302289</v>
      </c>
      <c r="AA29" s="77"/>
      <c r="AB29" s="71">
        <f>+Z29/Y29</f>
        <v>5.8001915300424076E-2</v>
      </c>
    </row>
    <row r="30" spans="1:28" x14ac:dyDescent="0.3">
      <c r="A30" s="85" t="s">
        <v>483</v>
      </c>
      <c r="B30" s="25" t="s">
        <v>1</v>
      </c>
      <c r="C30" s="25">
        <v>23</v>
      </c>
      <c r="D30" s="25">
        <v>2</v>
      </c>
      <c r="E30" s="25">
        <v>20</v>
      </c>
      <c r="F30" s="25">
        <v>5.0000000000000001E-3</v>
      </c>
      <c r="G30" s="40">
        <v>2983998</v>
      </c>
      <c r="H30" s="39">
        <v>6266911</v>
      </c>
      <c r="I30" s="39">
        <v>1260802</v>
      </c>
      <c r="J30" s="11">
        <f t="shared" si="5"/>
        <v>0.20118396447627868</v>
      </c>
      <c r="K30" s="36">
        <v>2493464</v>
      </c>
      <c r="L30" s="90">
        <f t="shared" si="4"/>
        <v>0.39787767849264177</v>
      </c>
      <c r="M30" s="36">
        <v>238500</v>
      </c>
      <c r="N30" s="44" t="str">
        <f t="shared" ref="N30:N31" si="8">+A30</f>
        <v>dbg2olc 1000j</v>
      </c>
      <c r="O30" s="15">
        <v>298</v>
      </c>
      <c r="P30" s="80">
        <v>15343165760</v>
      </c>
      <c r="Q30" s="84" t="str">
        <f t="shared" ref="Q30:Q31" si="9">+A30</f>
        <v>dbg2olc 1000j</v>
      </c>
      <c r="R30" s="20">
        <f t="shared" ref="R30:R31" si="10">+C30</f>
        <v>23</v>
      </c>
      <c r="S30" s="89">
        <v>68329347</v>
      </c>
      <c r="T30" s="89">
        <v>14643729</v>
      </c>
      <c r="U30" s="88">
        <f>+T30/S30</f>
        <v>0.21431097534123955</v>
      </c>
      <c r="V30" s="89">
        <v>8867796</v>
      </c>
      <c r="W30" s="95">
        <f t="shared" ref="W30:W31" si="11">+V30/T30</f>
        <v>0.60556952399214703</v>
      </c>
      <c r="X30" s="95">
        <f t="shared" ref="X30:X31" si="12">+V30/S30</f>
        <v>0.1297801953236872</v>
      </c>
      <c r="Y30" s="77">
        <v>180480308191</v>
      </c>
      <c r="Z30" s="77">
        <v>6724499074</v>
      </c>
      <c r="AA30" s="77"/>
      <c r="AB30" s="71">
        <f>+Z30/Y30</f>
        <v>3.7258907309065253E-2</v>
      </c>
    </row>
    <row r="31" spans="1:28" x14ac:dyDescent="0.3">
      <c r="A31" s="85" t="s">
        <v>484</v>
      </c>
      <c r="B31" s="25" t="s">
        <v>1</v>
      </c>
      <c r="C31" s="25">
        <v>25</v>
      </c>
      <c r="D31" s="25">
        <v>2</v>
      </c>
      <c r="E31" s="25">
        <v>20</v>
      </c>
      <c r="F31" s="25">
        <v>5.0000000000000001E-3</v>
      </c>
      <c r="G31" s="40">
        <v>2983998</v>
      </c>
      <c r="H31" s="39">
        <v>5989216</v>
      </c>
      <c r="I31" s="39">
        <v>1185538</v>
      </c>
      <c r="J31" s="11">
        <f t="shared" si="5"/>
        <v>0.19794544060524782</v>
      </c>
      <c r="K31" s="36">
        <v>2476969</v>
      </c>
      <c r="L31" s="90">
        <f t="shared" si="4"/>
        <v>0.41357149249584585</v>
      </c>
      <c r="M31" s="36">
        <v>236095</v>
      </c>
      <c r="N31" s="44" t="str">
        <f t="shared" si="8"/>
        <v>dbg2olc 1000k</v>
      </c>
      <c r="O31" s="15">
        <v>296</v>
      </c>
      <c r="P31" s="80">
        <v>15096535096</v>
      </c>
      <c r="Q31" s="84" t="str">
        <f t="shared" si="9"/>
        <v>dbg2olc 1000k</v>
      </c>
      <c r="R31" s="20">
        <f t="shared" si="10"/>
        <v>25</v>
      </c>
      <c r="S31" s="89">
        <v>65291979</v>
      </c>
      <c r="T31" s="89">
        <v>14134205</v>
      </c>
      <c r="U31" s="88">
        <f>+T31/S31</f>
        <v>0.21647689680228563</v>
      </c>
      <c r="V31" s="89">
        <v>8592695</v>
      </c>
      <c r="W31" s="95">
        <f t="shared" si="11"/>
        <v>0.60793620865128251</v>
      </c>
      <c r="X31" s="95">
        <f t="shared" si="12"/>
        <v>0.13160414390257646</v>
      </c>
      <c r="Y31" s="77">
        <v>180444124215</v>
      </c>
      <c r="Z31" s="77">
        <v>5098379800</v>
      </c>
      <c r="AA31" s="77"/>
      <c r="AB31" s="71">
        <f>+Z31/Y31</f>
        <v>2.8254617999781788E-2</v>
      </c>
    </row>
    <row r="32" spans="1:28" x14ac:dyDescent="0.3">
      <c r="A32" s="85"/>
      <c r="B32" s="25"/>
      <c r="C32" s="25"/>
      <c r="D32" s="25"/>
      <c r="E32" s="25"/>
      <c r="F32" s="25"/>
      <c r="G32" s="40"/>
      <c r="H32" s="39"/>
      <c r="I32" s="39"/>
      <c r="J32" s="11"/>
      <c r="K32" s="36"/>
      <c r="L32" s="90"/>
      <c r="M32" s="36"/>
      <c r="N32" s="44"/>
      <c r="O32" s="15"/>
      <c r="P32" s="80"/>
      <c r="Q32" s="84"/>
      <c r="R32" s="20"/>
      <c r="S32" s="89"/>
      <c r="T32" s="89"/>
      <c r="U32" s="88"/>
      <c r="V32" s="89"/>
      <c r="W32" s="95"/>
      <c r="X32" s="95"/>
      <c r="Y32" s="77"/>
      <c r="Z32" s="77"/>
      <c r="AA32" s="77"/>
      <c r="AB32" s="71"/>
    </row>
    <row r="33" spans="1:28" x14ac:dyDescent="0.3">
      <c r="A33" s="85"/>
      <c r="B33" s="25"/>
      <c r="C33" s="25"/>
      <c r="D33" s="25"/>
      <c r="E33" s="25"/>
      <c r="F33" s="25"/>
      <c r="G33" s="40"/>
      <c r="H33" s="39"/>
      <c r="I33" s="39"/>
      <c r="J33" s="11"/>
      <c r="K33" s="36"/>
      <c r="L33" s="90"/>
      <c r="M33" s="36"/>
      <c r="N33" s="44"/>
      <c r="O33" s="15"/>
      <c r="P33" s="80"/>
      <c r="Q33" s="84"/>
      <c r="R33" s="20"/>
      <c r="S33" s="89"/>
      <c r="T33" s="89"/>
      <c r="U33" s="88"/>
      <c r="V33" s="89"/>
      <c r="W33" s="95"/>
      <c r="X33" s="95"/>
      <c r="Y33" s="77"/>
      <c r="Z33" s="77"/>
      <c r="AA33" s="77"/>
      <c r="AB33" s="71"/>
    </row>
    <row r="35" spans="1:28" x14ac:dyDescent="0.3">
      <c r="Y35" s="83"/>
    </row>
    <row r="36" spans="1:28" x14ac:dyDescent="0.3">
      <c r="Y36" s="83"/>
    </row>
    <row r="37" spans="1:28" x14ac:dyDescent="0.3">
      <c r="Y37" s="83"/>
    </row>
    <row r="40" spans="1:28" x14ac:dyDescent="0.3">
      <c r="Y40" s="83"/>
    </row>
    <row r="41" spans="1:28" x14ac:dyDescent="0.3">
      <c r="Y41" s="83"/>
    </row>
    <row r="42" spans="1:28" x14ac:dyDescent="0.3">
      <c r="Y42" s="83"/>
    </row>
    <row r="43" spans="1:28" x14ac:dyDescent="0.3">
      <c r="Y43" s="83"/>
    </row>
  </sheetData>
  <mergeCells count="4">
    <mergeCell ref="H14:P14"/>
    <mergeCell ref="B14:F14"/>
    <mergeCell ref="Y14:Z14"/>
    <mergeCell ref="S14:X14"/>
  </mergeCells>
  <conditionalFormatting sqref="K17:L28 L18:L29">
    <cfRule type="dataBar" priority="1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{68DE5B46-9EBC-41FA-B0FD-3A605EF78879}</x14:id>
        </ext>
      </extLst>
    </cfRule>
  </conditionalFormatting>
  <conditionalFormatting sqref="H17:H18 H20:H27">
    <cfRule type="dataBar" priority="14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{3285FFBA-894E-410D-AE3D-2D757AFED363}</x14:id>
        </ext>
      </extLst>
    </cfRule>
  </conditionalFormatting>
  <conditionalFormatting sqref="G17:G28">
    <cfRule type="dataBar" priority="14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{96CF3A58-2DFF-4DB2-B371-0B94AB83E4AA}</x14:id>
        </ext>
      </extLst>
    </cfRule>
  </conditionalFormatting>
  <conditionalFormatting sqref="G16:G28">
    <cfRule type="dataBar" priority="14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{1C78087B-15F1-4407-BC0B-80D185ED0CAE}</x14:id>
        </ext>
      </extLst>
    </cfRule>
  </conditionalFormatting>
  <conditionalFormatting sqref="O16:O28">
    <cfRule type="dataBar" priority="14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{7BA5566C-43F6-456A-A927-C324D8C21751}</x14:id>
        </ext>
      </extLst>
    </cfRule>
  </conditionalFormatting>
  <conditionalFormatting sqref="P16:P28">
    <cfRule type="dataBar" priority="13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{4ED84D7E-D92C-4D44-8976-F9355C751623}</x14:id>
        </ext>
      </extLst>
    </cfRule>
  </conditionalFormatting>
  <conditionalFormatting sqref="H16:H28">
    <cfRule type="dataBar" priority="13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{81AC1562-313E-4BC2-BC20-B87F693D70F4}</x14:id>
        </ext>
      </extLst>
    </cfRule>
  </conditionalFormatting>
  <conditionalFormatting sqref="C17:C28">
    <cfRule type="colorScale" priority="136">
      <colorScale>
        <cfvo type="min"/>
        <cfvo type="max"/>
        <color rgb="FFFFEF9C"/>
        <color rgb="FF63BE7B"/>
      </colorScale>
    </cfRule>
  </conditionalFormatting>
  <conditionalFormatting sqref="D17:D28">
    <cfRule type="colorScale" priority="135">
      <colorScale>
        <cfvo type="min"/>
        <cfvo type="max"/>
        <color rgb="FFFFEF9C"/>
        <color rgb="FF63BE7B"/>
      </colorScale>
    </cfRule>
  </conditionalFormatting>
  <conditionalFormatting sqref="E17:E28">
    <cfRule type="colorScale" priority="134">
      <colorScale>
        <cfvo type="min"/>
        <cfvo type="max"/>
        <color rgb="FFFFEF9C"/>
        <color rgb="FF63BE7B"/>
      </colorScale>
    </cfRule>
  </conditionalFormatting>
  <conditionalFormatting sqref="F17:F28">
    <cfRule type="colorScale" priority="133">
      <colorScale>
        <cfvo type="min"/>
        <cfvo type="max"/>
        <color rgb="FFFFEF9C"/>
        <color rgb="FF63BE7B"/>
      </colorScale>
    </cfRule>
  </conditionalFormatting>
  <conditionalFormatting sqref="K29:L29">
    <cfRule type="dataBar" priority="1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{6CE37FFD-7EB5-459B-B66A-9C463B2587F0}</x14:id>
        </ext>
      </extLst>
    </cfRule>
  </conditionalFormatting>
  <conditionalFormatting sqref="O29">
    <cfRule type="dataBar" priority="12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{C0EAC1F2-8AB9-4821-8A54-3A1104F0BC81}</x14:id>
        </ext>
      </extLst>
    </cfRule>
  </conditionalFormatting>
  <conditionalFormatting sqref="P29">
    <cfRule type="dataBar" priority="12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{28BD98FB-B563-490D-AECE-89C8EF6958A1}</x14:id>
        </ext>
      </extLst>
    </cfRule>
  </conditionalFormatting>
  <conditionalFormatting sqref="H29">
    <cfRule type="dataBar" priority="12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{72D31473-8F61-4DBF-AA36-080205462A67}</x14:id>
        </ext>
      </extLst>
    </cfRule>
  </conditionalFormatting>
  <conditionalFormatting sqref="C29">
    <cfRule type="colorScale" priority="126">
      <colorScale>
        <cfvo type="min"/>
        <cfvo type="max"/>
        <color rgb="FFFFEF9C"/>
        <color rgb="FF63BE7B"/>
      </colorScale>
    </cfRule>
  </conditionalFormatting>
  <conditionalFormatting sqref="D29">
    <cfRule type="colorScale" priority="125">
      <colorScale>
        <cfvo type="min"/>
        <cfvo type="max"/>
        <color rgb="FFFFEF9C"/>
        <color rgb="FF63BE7B"/>
      </colorScale>
    </cfRule>
  </conditionalFormatting>
  <conditionalFormatting sqref="E29">
    <cfRule type="colorScale" priority="124">
      <colorScale>
        <cfvo type="min"/>
        <cfvo type="max"/>
        <color rgb="FFFFEF9C"/>
        <color rgb="FF63BE7B"/>
      </colorScale>
    </cfRule>
  </conditionalFormatting>
  <conditionalFormatting sqref="F29">
    <cfRule type="colorScale" priority="123">
      <colorScale>
        <cfvo type="min"/>
        <cfvo type="max"/>
        <color rgb="FFFFEF9C"/>
        <color rgb="FF63BE7B"/>
      </colorScale>
    </cfRule>
  </conditionalFormatting>
  <conditionalFormatting sqref="P16:P29">
    <cfRule type="dataBar" priority="1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{7EFF252A-2CD8-45DA-BA6B-C8E2559CA36D}</x14:id>
        </ext>
      </extLst>
    </cfRule>
  </conditionalFormatting>
  <conditionalFormatting sqref="C17:C29">
    <cfRule type="colorScale" priority="121">
      <colorScale>
        <cfvo type="min"/>
        <cfvo type="max"/>
        <color rgb="FFFFEF9C"/>
        <color rgb="FF63BE7B"/>
      </colorScale>
    </cfRule>
  </conditionalFormatting>
  <conditionalFormatting sqref="D17:D29">
    <cfRule type="colorScale" priority="120">
      <colorScale>
        <cfvo type="min"/>
        <cfvo type="max"/>
        <color rgb="FFFFEF9C"/>
        <color rgb="FF63BE7B"/>
      </colorScale>
    </cfRule>
  </conditionalFormatting>
  <conditionalFormatting sqref="E17:E29">
    <cfRule type="colorScale" priority="119">
      <colorScale>
        <cfvo type="min"/>
        <cfvo type="max"/>
        <color rgb="FFFFEF9C"/>
        <color rgb="FF63BE7B"/>
      </colorScale>
    </cfRule>
  </conditionalFormatting>
  <conditionalFormatting sqref="F17:F29">
    <cfRule type="colorScale" priority="118">
      <colorScale>
        <cfvo type="min"/>
        <cfvo type="max"/>
        <color rgb="FF63BE7B"/>
        <color rgb="FFFFEF9C"/>
      </colorScale>
    </cfRule>
  </conditionalFormatting>
  <conditionalFormatting sqref="G29">
    <cfRule type="dataBar" priority="11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{8AF53982-A709-41D7-BFAA-5860FF28987C}</x14:id>
        </ext>
      </extLst>
    </cfRule>
  </conditionalFormatting>
  <conditionalFormatting sqref="G29">
    <cfRule type="dataBar" priority="11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{A8F45024-F23E-4E27-8077-46D2487C434C}</x14:id>
        </ext>
      </extLst>
    </cfRule>
  </conditionalFormatting>
  <conditionalFormatting sqref="G16:G29">
    <cfRule type="dataBar" priority="11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{85B914E3-23F9-4944-B135-9DEF4B6B4E9C}</x14:id>
        </ext>
      </extLst>
    </cfRule>
  </conditionalFormatting>
  <conditionalFormatting sqref="K17:L29">
    <cfRule type="dataBar" priority="1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{13BA16B3-26CA-4407-933F-640AE4B9DC42}</x14:id>
        </ext>
      </extLst>
    </cfRule>
  </conditionalFormatting>
  <conditionalFormatting sqref="H17:H29">
    <cfRule type="dataBar" priority="11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{1966B162-E201-49E4-9B61-742B9E77F078}</x14:id>
        </ext>
      </extLst>
    </cfRule>
  </conditionalFormatting>
  <conditionalFormatting sqref="Y16:Y29">
    <cfRule type="colorScale" priority="112">
      <colorScale>
        <cfvo type="min"/>
        <cfvo type="max"/>
        <color rgb="FFFFEF9C"/>
        <color rgb="FF63BE7B"/>
      </colorScale>
    </cfRule>
  </conditionalFormatting>
  <conditionalFormatting sqref="Z16:AA29">
    <cfRule type="colorScale" priority="111">
      <colorScale>
        <cfvo type="min"/>
        <cfvo type="max"/>
        <color rgb="FFFFEF9C"/>
        <color rgb="FF63BE7B"/>
      </colorScale>
    </cfRule>
  </conditionalFormatting>
  <conditionalFormatting sqref="R16:R29 T16:V16">
    <cfRule type="colorScale" priority="110">
      <colorScale>
        <cfvo type="min"/>
        <cfvo type="max"/>
        <color rgb="FFFFEF9C"/>
        <color rgb="FF63BE7B"/>
      </colorScale>
    </cfRule>
  </conditionalFormatting>
  <conditionalFormatting sqref="O16:O29">
    <cfRule type="dataBar" priority="10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{6CF1B835-60B9-495A-9966-73F17A7D0A5D}</x14:id>
        </ext>
      </extLst>
    </cfRule>
  </conditionalFormatting>
  <conditionalFormatting sqref="R17:R29">
    <cfRule type="colorScale" priority="106">
      <colorScale>
        <cfvo type="min"/>
        <cfvo type="max"/>
        <color rgb="FFFFEF9C"/>
        <color rgb="FF63BE7B"/>
      </colorScale>
    </cfRule>
  </conditionalFormatting>
  <conditionalFormatting sqref="S16">
    <cfRule type="dataBar" priority="10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{95706519-08BB-4B6B-BA6C-ECE70F855E51}</x14:id>
        </ext>
      </extLst>
    </cfRule>
  </conditionalFormatting>
  <conditionalFormatting sqref="S17">
    <cfRule type="dataBar" priority="10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{7BF4AA57-062D-4926-95DA-D5FB5E3AEAC8}</x14:id>
        </ext>
      </extLst>
    </cfRule>
  </conditionalFormatting>
  <conditionalFormatting sqref="S18:S29">
    <cfRule type="dataBar" priority="1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{8909F7F8-24AF-405F-A393-3AEAFB108D4A}</x14:id>
        </ext>
      </extLst>
    </cfRule>
  </conditionalFormatting>
  <conditionalFormatting sqref="T17:T29 U17 U18:V18 U19 U20:V29">
    <cfRule type="dataBar" priority="1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{23F9F695-CBCB-44E0-AE19-CBA802FBAC8B}</x14:id>
        </ext>
      </extLst>
    </cfRule>
  </conditionalFormatting>
  <conditionalFormatting sqref="S16:T29">
    <cfRule type="dataBar" priority="1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{074A9B6D-6AA5-4854-81C8-4C64620703A4}</x14:id>
        </ext>
      </extLst>
    </cfRule>
  </conditionalFormatting>
  <conditionalFormatting sqref="S18:T29 V18 V20:V29">
    <cfRule type="dataBar" priority="1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{CE929D6F-12CF-4000-BA3F-749F26BF8F82}</x14:id>
        </ext>
      </extLst>
    </cfRule>
  </conditionalFormatting>
  <conditionalFormatting sqref="V18:V29 S18:T29">
    <cfRule type="dataBar" priority="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{4E6A938B-FCC5-4C0E-9667-A01562593994}</x14:id>
        </ext>
      </extLst>
    </cfRule>
  </conditionalFormatting>
  <conditionalFormatting sqref="T18:T29">
    <cfRule type="dataBar" priority="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{B38100AF-FB04-4E64-90FD-0FB85007B7F9}</x14:id>
        </ext>
      </extLst>
    </cfRule>
  </conditionalFormatting>
  <conditionalFormatting sqref="V18:V29">
    <cfRule type="dataBar" priority="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{61795A96-A4C8-4A79-AA7E-B8C51E0C3981}</x14:id>
        </ext>
      </extLst>
    </cfRule>
  </conditionalFormatting>
  <conditionalFormatting sqref="K30:K33">
    <cfRule type="dataBar" priority="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{78EC2F54-38F7-4A53-B028-2E973BD496F9}</x14:id>
        </ext>
      </extLst>
    </cfRule>
  </conditionalFormatting>
  <conditionalFormatting sqref="O30:O33">
    <cfRule type="dataBar" priority="9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{6D2395CF-1D55-4913-B9A0-D5AD3AE8B3C0}</x14:id>
        </ext>
      </extLst>
    </cfRule>
  </conditionalFormatting>
  <conditionalFormatting sqref="P30:P33">
    <cfRule type="dataBar" priority="9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{6DF9ACE4-03C5-4C7B-8BA6-024F5B0BFDE9}</x14:id>
        </ext>
      </extLst>
    </cfRule>
  </conditionalFormatting>
  <conditionalFormatting sqref="H30:H33">
    <cfRule type="dataBar" priority="89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{23C521F0-8032-48E6-8DA0-5DF6182B92E5}</x14:id>
        </ext>
      </extLst>
    </cfRule>
  </conditionalFormatting>
  <conditionalFormatting sqref="C30:C33">
    <cfRule type="colorScale" priority="88">
      <colorScale>
        <cfvo type="min"/>
        <cfvo type="max"/>
        <color rgb="FFFFEF9C"/>
        <color rgb="FF63BE7B"/>
      </colorScale>
    </cfRule>
  </conditionalFormatting>
  <conditionalFormatting sqref="D30:D33">
    <cfRule type="colorScale" priority="87">
      <colorScale>
        <cfvo type="min"/>
        <cfvo type="max"/>
        <color rgb="FFFFEF9C"/>
        <color rgb="FF63BE7B"/>
      </colorScale>
    </cfRule>
  </conditionalFormatting>
  <conditionalFormatting sqref="E30:E33">
    <cfRule type="colorScale" priority="86">
      <colorScale>
        <cfvo type="min"/>
        <cfvo type="max"/>
        <color rgb="FFFFEF9C"/>
        <color rgb="FF63BE7B"/>
      </colorScale>
    </cfRule>
  </conditionalFormatting>
  <conditionalFormatting sqref="F30:F33">
    <cfRule type="colorScale" priority="85">
      <colorScale>
        <cfvo type="min"/>
        <cfvo type="max"/>
        <color rgb="FFFFEF9C"/>
        <color rgb="FF63BE7B"/>
      </colorScale>
    </cfRule>
  </conditionalFormatting>
  <conditionalFormatting sqref="P30:P33">
    <cfRule type="dataBar" priority="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{DD1B3EC2-BA0E-4045-81B3-B58956BB9C50}</x14:id>
        </ext>
      </extLst>
    </cfRule>
  </conditionalFormatting>
  <conditionalFormatting sqref="C30:C33">
    <cfRule type="colorScale" priority="83">
      <colorScale>
        <cfvo type="min"/>
        <cfvo type="max"/>
        <color rgb="FFFFEF9C"/>
        <color rgb="FF63BE7B"/>
      </colorScale>
    </cfRule>
  </conditionalFormatting>
  <conditionalFormatting sqref="D30:D33">
    <cfRule type="colorScale" priority="82">
      <colorScale>
        <cfvo type="min"/>
        <cfvo type="max"/>
        <color rgb="FFFFEF9C"/>
        <color rgb="FF63BE7B"/>
      </colorScale>
    </cfRule>
  </conditionalFormatting>
  <conditionalFormatting sqref="E30:E33">
    <cfRule type="colorScale" priority="81">
      <colorScale>
        <cfvo type="min"/>
        <cfvo type="max"/>
        <color rgb="FFFFEF9C"/>
        <color rgb="FF63BE7B"/>
      </colorScale>
    </cfRule>
  </conditionalFormatting>
  <conditionalFormatting sqref="F30:F33">
    <cfRule type="colorScale" priority="80">
      <colorScale>
        <cfvo type="min"/>
        <cfvo type="max"/>
        <color rgb="FF63BE7B"/>
        <color rgb="FFFFEF9C"/>
      </colorScale>
    </cfRule>
  </conditionalFormatting>
  <conditionalFormatting sqref="G30:G33">
    <cfRule type="dataBar" priority="7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{BC180D9D-0F24-45BC-B45A-92255EC10096}</x14:id>
        </ext>
      </extLst>
    </cfRule>
  </conditionalFormatting>
  <conditionalFormatting sqref="G30:G33">
    <cfRule type="dataBar" priority="7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{17090EE3-3614-4DEA-A106-8A4D631632AB}</x14:id>
        </ext>
      </extLst>
    </cfRule>
  </conditionalFormatting>
  <conditionalFormatting sqref="G30:G33">
    <cfRule type="dataBar" priority="7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{D25B1868-0DF6-493F-9C48-79AFE4842D7F}</x14:id>
        </ext>
      </extLst>
    </cfRule>
  </conditionalFormatting>
  <conditionalFormatting sqref="K30:K33">
    <cfRule type="dataBar" priority="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{5CD4F106-8125-4FA7-B39C-EA7BC17175E7}</x14:id>
        </ext>
      </extLst>
    </cfRule>
  </conditionalFormatting>
  <conditionalFormatting sqref="H30:H33">
    <cfRule type="dataBar" priority="7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{2640C84B-1211-4BDF-89F1-358AEC106476}</x14:id>
        </ext>
      </extLst>
    </cfRule>
  </conditionalFormatting>
  <conditionalFormatting sqref="Y30:Y33">
    <cfRule type="colorScale" priority="74">
      <colorScale>
        <cfvo type="min"/>
        <cfvo type="max"/>
        <color rgb="FFFFEF9C"/>
        <color rgb="FF63BE7B"/>
      </colorScale>
    </cfRule>
  </conditionalFormatting>
  <conditionalFormatting sqref="Z30:AA33">
    <cfRule type="colorScale" priority="73">
      <colorScale>
        <cfvo type="min"/>
        <cfvo type="max"/>
        <color rgb="FFFFEF9C"/>
        <color rgb="FF63BE7B"/>
      </colorScale>
    </cfRule>
  </conditionalFormatting>
  <conditionalFormatting sqref="R30:R33">
    <cfRule type="colorScale" priority="72">
      <colorScale>
        <cfvo type="min"/>
        <cfvo type="max"/>
        <color rgb="FFFFEF9C"/>
        <color rgb="FF63BE7B"/>
      </colorScale>
    </cfRule>
  </conditionalFormatting>
  <conditionalFormatting sqref="O30:O33">
    <cfRule type="dataBar" priority="7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{F0225C77-2BB7-45C5-AD2A-2FF40D87B404}</x14:id>
        </ext>
      </extLst>
    </cfRule>
  </conditionalFormatting>
  <conditionalFormatting sqref="R30:R33">
    <cfRule type="colorScale" priority="70">
      <colorScale>
        <cfvo type="min"/>
        <cfvo type="max"/>
        <color rgb="FFFFEF9C"/>
        <color rgb="FF63BE7B"/>
      </colorScale>
    </cfRule>
  </conditionalFormatting>
  <conditionalFormatting sqref="S30:S33">
    <cfRule type="dataBar" priority="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{793D2009-8678-4A0C-B912-1A414481BD21}</x14:id>
        </ext>
      </extLst>
    </cfRule>
  </conditionalFormatting>
  <conditionalFormatting sqref="T30:V33">
    <cfRule type="dataBar" priority="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{268497DA-31E0-49BC-878D-4406C6F10128}</x14:id>
        </ext>
      </extLst>
    </cfRule>
  </conditionalFormatting>
  <conditionalFormatting sqref="S30:T33">
    <cfRule type="dataBar" priority="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{927454AD-C924-4A1E-BA11-BD9FC98DF5C5}</x14:id>
        </ext>
      </extLst>
    </cfRule>
  </conditionalFormatting>
  <conditionalFormatting sqref="S30:T33 V30:V33">
    <cfRule type="dataBar" priority="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{4626C515-5599-4B24-A8A5-E16E83E69104}</x14:id>
        </ext>
      </extLst>
    </cfRule>
  </conditionalFormatting>
  <conditionalFormatting sqref="S30:T33">
    <cfRule type="dataBar" priority="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{DC1904F9-978B-456B-959D-AA119E9FDD29}</x14:id>
        </ext>
      </extLst>
    </cfRule>
  </conditionalFormatting>
  <conditionalFormatting sqref="T30:T33">
    <cfRule type="dataBar" priority="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{A5FE878D-6A86-4AEE-AC0B-BC65BB3DFB9B}</x14:id>
        </ext>
      </extLst>
    </cfRule>
  </conditionalFormatting>
  <conditionalFormatting sqref="V30:V33">
    <cfRule type="dataBar" priority="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{E1955A4F-F783-4E60-8365-C91B34B31F09}</x14:id>
        </ext>
      </extLst>
    </cfRule>
  </conditionalFormatting>
  <conditionalFormatting sqref="C17:C33">
    <cfRule type="colorScale" priority="64">
      <colorScale>
        <cfvo type="min"/>
        <cfvo type="max"/>
        <color rgb="FFFFEF9C"/>
        <color rgb="FF63BE7B"/>
      </colorScale>
    </cfRule>
  </conditionalFormatting>
  <conditionalFormatting sqref="D17:D33">
    <cfRule type="colorScale" priority="63">
      <colorScale>
        <cfvo type="min"/>
        <cfvo type="max"/>
        <color rgb="FFFFEF9C"/>
        <color rgb="FF63BE7B"/>
      </colorScale>
    </cfRule>
  </conditionalFormatting>
  <conditionalFormatting sqref="G16:G33">
    <cfRule type="dataBar" priority="6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{E051C783-8BCC-47D0-B110-5B4C93F6FE1D}</x14:id>
        </ext>
      </extLst>
    </cfRule>
  </conditionalFormatting>
  <conditionalFormatting sqref="H17:H33">
    <cfRule type="dataBar" priority="6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{F76945D2-65F4-41C8-B19F-C8E4E2A84692}</x14:id>
        </ext>
      </extLst>
    </cfRule>
  </conditionalFormatting>
  <conditionalFormatting sqref="P17:P33">
    <cfRule type="dataBar" priority="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{A54A4DF2-472A-4BF8-8776-F356595A2F45}</x14:id>
        </ext>
      </extLst>
    </cfRule>
  </conditionalFormatting>
  <conditionalFormatting sqref="K17:K33">
    <cfRule type="dataBar" priority="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{EF20030B-2E00-419D-AF7C-E76D715C6187}</x14:id>
        </ext>
      </extLst>
    </cfRule>
  </conditionalFormatting>
  <conditionalFormatting sqref="O16:O33">
    <cfRule type="dataBar" priority="5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{1325B395-14C3-4357-836C-DED04CFB2B1E}</x14:id>
        </ext>
      </extLst>
    </cfRule>
  </conditionalFormatting>
  <conditionalFormatting sqref="V30:V33">
    <cfRule type="dataBar" priority="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{3716AB97-C70B-4DCF-8A62-12D2BC111D79}</x14:id>
        </ext>
      </extLst>
    </cfRule>
  </conditionalFormatting>
  <conditionalFormatting sqref="V30:V33">
    <cfRule type="dataBar" priority="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{F96DCB83-EDC4-485B-8987-41EF125FDC46}</x14:id>
        </ext>
      </extLst>
    </cfRule>
  </conditionalFormatting>
  <conditionalFormatting sqref="V16:V33">
    <cfRule type="dataBar" priority="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{A9D7791A-8C7E-416A-9595-B4C7C7BE2BFF}</x14:id>
        </ext>
      </extLst>
    </cfRule>
  </conditionalFormatting>
  <conditionalFormatting sqref="Y21:Y24 Y19 Y27:Y33">
    <cfRule type="colorScale" priority="51">
      <colorScale>
        <cfvo type="min"/>
        <cfvo type="max"/>
        <color rgb="FF63BE7B"/>
        <color rgb="FFFFEF9C"/>
      </colorScale>
    </cfRule>
  </conditionalFormatting>
  <conditionalFormatting sqref="Y21:Y24 Y19 Y27:Y33">
    <cfRule type="colorScale" priority="50">
      <colorScale>
        <cfvo type="min"/>
        <cfvo type="max"/>
        <color rgb="FFFFEF9C"/>
        <color rgb="FF63BE7B"/>
      </colorScale>
    </cfRule>
  </conditionalFormatting>
  <conditionalFormatting sqref="Z21:Z24 Z19 Z27:Z33">
    <cfRule type="colorScale" priority="49">
      <colorScale>
        <cfvo type="min"/>
        <cfvo type="max"/>
        <color rgb="FFFFEF9C"/>
        <color rgb="FF63BE7B"/>
      </colorScale>
    </cfRule>
  </conditionalFormatting>
  <conditionalFormatting sqref="T18:T20 T27:T33">
    <cfRule type="dataBar" priority="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{6D4CDC1C-CD31-449D-BC3A-DD6BDA1C589D}</x14:id>
        </ext>
      </extLst>
    </cfRule>
  </conditionalFormatting>
  <conditionalFormatting sqref="S18:S20 S27:S33">
    <cfRule type="dataBar" priority="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{B1135D08-6445-4B42-A59B-0F2163A42B52}</x14:id>
        </ext>
      </extLst>
    </cfRule>
  </conditionalFormatting>
  <conditionalFormatting sqref="R17:R31">
    <cfRule type="colorScale" priority="1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8DE5B46-9EBC-41FA-B0FD-3A605EF7887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K17:L28 L18:L29</xm:sqref>
        </x14:conditionalFormatting>
        <x14:conditionalFormatting xmlns:xm="http://schemas.microsoft.com/office/excel/2006/main">
          <x14:cfRule type="dataBar" id="{3285FFBA-894E-410D-AE3D-2D757AFED36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H17:H18 H20:H27</xm:sqref>
        </x14:conditionalFormatting>
        <x14:conditionalFormatting xmlns:xm="http://schemas.microsoft.com/office/excel/2006/main">
          <x14:cfRule type="dataBar" id="{96CF3A58-2DFF-4DB2-B371-0B94AB83E4AA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G17:G28</xm:sqref>
        </x14:conditionalFormatting>
        <x14:conditionalFormatting xmlns:xm="http://schemas.microsoft.com/office/excel/2006/main">
          <x14:cfRule type="dataBar" id="{1C78087B-15F1-4407-BC0B-80D185ED0CA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G16:G28</xm:sqref>
        </x14:conditionalFormatting>
        <x14:conditionalFormatting xmlns:xm="http://schemas.microsoft.com/office/excel/2006/main">
          <x14:cfRule type="dataBar" id="{7BA5566C-43F6-456A-A927-C324D8C21751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O16:O28</xm:sqref>
        </x14:conditionalFormatting>
        <x14:conditionalFormatting xmlns:xm="http://schemas.microsoft.com/office/excel/2006/main">
          <x14:cfRule type="dataBar" id="{4ED84D7E-D92C-4D44-8976-F9355C75162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P16:P28</xm:sqref>
        </x14:conditionalFormatting>
        <x14:conditionalFormatting xmlns:xm="http://schemas.microsoft.com/office/excel/2006/main">
          <x14:cfRule type="dataBar" id="{81AC1562-313E-4BC2-BC20-B87F693D70F4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H16:H28</xm:sqref>
        </x14:conditionalFormatting>
        <x14:conditionalFormatting xmlns:xm="http://schemas.microsoft.com/office/excel/2006/main">
          <x14:cfRule type="dataBar" id="{6CE37FFD-7EB5-459B-B66A-9C463B2587F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K29:L29</xm:sqref>
        </x14:conditionalFormatting>
        <x14:conditionalFormatting xmlns:xm="http://schemas.microsoft.com/office/excel/2006/main">
          <x14:cfRule type="dataBar" id="{C0EAC1F2-8AB9-4821-8A54-3A1104F0BC81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O29</xm:sqref>
        </x14:conditionalFormatting>
        <x14:conditionalFormatting xmlns:xm="http://schemas.microsoft.com/office/excel/2006/main">
          <x14:cfRule type="dataBar" id="{28BD98FB-B563-490D-AECE-89C8EF6958A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P29</xm:sqref>
        </x14:conditionalFormatting>
        <x14:conditionalFormatting xmlns:xm="http://schemas.microsoft.com/office/excel/2006/main">
          <x14:cfRule type="dataBar" id="{72D31473-8F61-4DBF-AA36-080205462A67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H29</xm:sqref>
        </x14:conditionalFormatting>
        <x14:conditionalFormatting xmlns:xm="http://schemas.microsoft.com/office/excel/2006/main">
          <x14:cfRule type="dataBar" id="{7EFF252A-2CD8-45DA-BA6B-C8E2559CA36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P16:P29</xm:sqref>
        </x14:conditionalFormatting>
        <x14:conditionalFormatting xmlns:xm="http://schemas.microsoft.com/office/excel/2006/main">
          <x14:cfRule type="dataBar" id="{8AF53982-A709-41D7-BFAA-5860FF28987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G29</xm:sqref>
        </x14:conditionalFormatting>
        <x14:conditionalFormatting xmlns:xm="http://schemas.microsoft.com/office/excel/2006/main">
          <x14:cfRule type="dataBar" id="{A8F45024-F23E-4E27-8077-46D2487C434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G29</xm:sqref>
        </x14:conditionalFormatting>
        <x14:conditionalFormatting xmlns:xm="http://schemas.microsoft.com/office/excel/2006/main">
          <x14:cfRule type="dataBar" id="{85B914E3-23F9-4944-B135-9DEF4B6B4E9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G16:G29</xm:sqref>
        </x14:conditionalFormatting>
        <x14:conditionalFormatting xmlns:xm="http://schemas.microsoft.com/office/excel/2006/main">
          <x14:cfRule type="dataBar" id="{13BA16B3-26CA-4407-933F-640AE4B9DC4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K17:L29</xm:sqref>
        </x14:conditionalFormatting>
        <x14:conditionalFormatting xmlns:xm="http://schemas.microsoft.com/office/excel/2006/main">
          <x14:cfRule type="dataBar" id="{1966B162-E201-49E4-9B61-742B9E77F07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H17:H29</xm:sqref>
        </x14:conditionalFormatting>
        <x14:conditionalFormatting xmlns:xm="http://schemas.microsoft.com/office/excel/2006/main">
          <x14:cfRule type="dataBar" id="{6CF1B835-60B9-495A-9966-73F17A7D0A5D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O16:O29</xm:sqref>
        </x14:conditionalFormatting>
        <x14:conditionalFormatting xmlns:xm="http://schemas.microsoft.com/office/excel/2006/main">
          <x14:cfRule type="dataBar" id="{95706519-08BB-4B6B-BA6C-ECE70F855E5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S16</xm:sqref>
        </x14:conditionalFormatting>
        <x14:conditionalFormatting xmlns:xm="http://schemas.microsoft.com/office/excel/2006/main">
          <x14:cfRule type="dataBar" id="{7BF4AA57-062D-4926-95DA-D5FB5E3AEAC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S17</xm:sqref>
        </x14:conditionalFormatting>
        <x14:conditionalFormatting xmlns:xm="http://schemas.microsoft.com/office/excel/2006/main">
          <x14:cfRule type="dataBar" id="{8909F7F8-24AF-405F-A393-3AEAFB108D4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S18:S29</xm:sqref>
        </x14:conditionalFormatting>
        <x14:conditionalFormatting xmlns:xm="http://schemas.microsoft.com/office/excel/2006/main">
          <x14:cfRule type="dataBar" id="{23F9F695-CBCB-44E0-AE19-CBA802FBAC8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T17:T29 U17 U18:V18 U19 U20:V29</xm:sqref>
        </x14:conditionalFormatting>
        <x14:conditionalFormatting xmlns:xm="http://schemas.microsoft.com/office/excel/2006/main">
          <x14:cfRule type="dataBar" id="{074A9B6D-6AA5-4854-81C8-4C64620703A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S16:T29</xm:sqref>
        </x14:conditionalFormatting>
        <x14:conditionalFormatting xmlns:xm="http://schemas.microsoft.com/office/excel/2006/main">
          <x14:cfRule type="dataBar" id="{CE929D6F-12CF-4000-BA3F-749F26BF8F8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S18:T29 V18 V20:V29</xm:sqref>
        </x14:conditionalFormatting>
        <x14:conditionalFormatting xmlns:xm="http://schemas.microsoft.com/office/excel/2006/main">
          <x14:cfRule type="dataBar" id="{4E6A938B-FCC5-4C0E-9667-A0156259399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V18:V29 S18:T29</xm:sqref>
        </x14:conditionalFormatting>
        <x14:conditionalFormatting xmlns:xm="http://schemas.microsoft.com/office/excel/2006/main">
          <x14:cfRule type="dataBar" id="{B38100AF-FB04-4E64-90FD-0FB85007B7F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T18:T29</xm:sqref>
        </x14:conditionalFormatting>
        <x14:conditionalFormatting xmlns:xm="http://schemas.microsoft.com/office/excel/2006/main">
          <x14:cfRule type="dataBar" id="{61795A96-A4C8-4A79-AA7E-B8C51E0C398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V18:V29</xm:sqref>
        </x14:conditionalFormatting>
        <x14:conditionalFormatting xmlns:xm="http://schemas.microsoft.com/office/excel/2006/main">
          <x14:cfRule type="dataBar" id="{78EC2F54-38F7-4A53-B028-2E973BD496F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K30:K33</xm:sqref>
        </x14:conditionalFormatting>
        <x14:conditionalFormatting xmlns:xm="http://schemas.microsoft.com/office/excel/2006/main">
          <x14:cfRule type="dataBar" id="{6D2395CF-1D55-4913-B9A0-D5AD3AE8B3C0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O30:O33</xm:sqref>
        </x14:conditionalFormatting>
        <x14:conditionalFormatting xmlns:xm="http://schemas.microsoft.com/office/excel/2006/main">
          <x14:cfRule type="dataBar" id="{6DF9ACE4-03C5-4C7B-8BA6-024F5B0BFDE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P30:P33</xm:sqref>
        </x14:conditionalFormatting>
        <x14:conditionalFormatting xmlns:xm="http://schemas.microsoft.com/office/excel/2006/main">
          <x14:cfRule type="dataBar" id="{23C521F0-8032-48E6-8DA0-5DF6182B92E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H30:H33</xm:sqref>
        </x14:conditionalFormatting>
        <x14:conditionalFormatting xmlns:xm="http://schemas.microsoft.com/office/excel/2006/main">
          <x14:cfRule type="dataBar" id="{DD1B3EC2-BA0E-4045-81B3-B58956BB9C5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P30:P33</xm:sqref>
        </x14:conditionalFormatting>
        <x14:conditionalFormatting xmlns:xm="http://schemas.microsoft.com/office/excel/2006/main">
          <x14:cfRule type="dataBar" id="{BC180D9D-0F24-45BC-B45A-92255EC10096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G30:G33</xm:sqref>
        </x14:conditionalFormatting>
        <x14:conditionalFormatting xmlns:xm="http://schemas.microsoft.com/office/excel/2006/main">
          <x14:cfRule type="dataBar" id="{17090EE3-3614-4DEA-A106-8A4D631632A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G30:G33</xm:sqref>
        </x14:conditionalFormatting>
        <x14:conditionalFormatting xmlns:xm="http://schemas.microsoft.com/office/excel/2006/main">
          <x14:cfRule type="dataBar" id="{D25B1868-0DF6-493F-9C48-79AFE4842D7F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G30:G33</xm:sqref>
        </x14:conditionalFormatting>
        <x14:conditionalFormatting xmlns:xm="http://schemas.microsoft.com/office/excel/2006/main">
          <x14:cfRule type="dataBar" id="{5CD4F106-8125-4FA7-B39C-EA7BC17175E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K30:K33</xm:sqref>
        </x14:conditionalFormatting>
        <x14:conditionalFormatting xmlns:xm="http://schemas.microsoft.com/office/excel/2006/main">
          <x14:cfRule type="dataBar" id="{2640C84B-1211-4BDF-89F1-358AEC10647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H30:H33</xm:sqref>
        </x14:conditionalFormatting>
        <x14:conditionalFormatting xmlns:xm="http://schemas.microsoft.com/office/excel/2006/main">
          <x14:cfRule type="dataBar" id="{F0225C77-2BB7-45C5-AD2A-2FF40D87B404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O30:O33</xm:sqref>
        </x14:conditionalFormatting>
        <x14:conditionalFormatting xmlns:xm="http://schemas.microsoft.com/office/excel/2006/main">
          <x14:cfRule type="dataBar" id="{793D2009-8678-4A0C-B912-1A414481BD2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S30:S33</xm:sqref>
        </x14:conditionalFormatting>
        <x14:conditionalFormatting xmlns:xm="http://schemas.microsoft.com/office/excel/2006/main">
          <x14:cfRule type="dataBar" id="{268497DA-31E0-49BC-878D-4406C6F1012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T30:V33</xm:sqref>
        </x14:conditionalFormatting>
        <x14:conditionalFormatting xmlns:xm="http://schemas.microsoft.com/office/excel/2006/main">
          <x14:cfRule type="dataBar" id="{927454AD-C924-4A1E-BA11-BD9FC98DF5C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S30:T33</xm:sqref>
        </x14:conditionalFormatting>
        <x14:conditionalFormatting xmlns:xm="http://schemas.microsoft.com/office/excel/2006/main">
          <x14:cfRule type="dataBar" id="{4626C515-5599-4B24-A8A5-E16E83E6910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S30:T33 V30:V33</xm:sqref>
        </x14:conditionalFormatting>
        <x14:conditionalFormatting xmlns:xm="http://schemas.microsoft.com/office/excel/2006/main">
          <x14:cfRule type="dataBar" id="{DC1904F9-978B-456B-959D-AA119E9FDD2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S30:T33</xm:sqref>
        </x14:conditionalFormatting>
        <x14:conditionalFormatting xmlns:xm="http://schemas.microsoft.com/office/excel/2006/main">
          <x14:cfRule type="dataBar" id="{A5FE878D-6A86-4AEE-AC0B-BC65BB3DFB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T30:T33</xm:sqref>
        </x14:conditionalFormatting>
        <x14:conditionalFormatting xmlns:xm="http://schemas.microsoft.com/office/excel/2006/main">
          <x14:cfRule type="dataBar" id="{E1955A4F-F783-4E60-8365-C91B34B31F0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V30:V33</xm:sqref>
        </x14:conditionalFormatting>
        <x14:conditionalFormatting xmlns:xm="http://schemas.microsoft.com/office/excel/2006/main">
          <x14:cfRule type="dataBar" id="{E051C783-8BCC-47D0-B110-5B4C93F6FE1D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G16:G33</xm:sqref>
        </x14:conditionalFormatting>
        <x14:conditionalFormatting xmlns:xm="http://schemas.microsoft.com/office/excel/2006/main">
          <x14:cfRule type="dataBar" id="{F76945D2-65F4-41C8-B19F-C8E4E2A84692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H17:H33</xm:sqref>
        </x14:conditionalFormatting>
        <x14:conditionalFormatting xmlns:xm="http://schemas.microsoft.com/office/excel/2006/main">
          <x14:cfRule type="dataBar" id="{A54A4DF2-472A-4BF8-8776-F356595A2F4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P17:P33</xm:sqref>
        </x14:conditionalFormatting>
        <x14:conditionalFormatting xmlns:xm="http://schemas.microsoft.com/office/excel/2006/main">
          <x14:cfRule type="dataBar" id="{EF20030B-2E00-419D-AF7C-E76D715C618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K17:K33</xm:sqref>
        </x14:conditionalFormatting>
        <x14:conditionalFormatting xmlns:xm="http://schemas.microsoft.com/office/excel/2006/main">
          <x14:cfRule type="dataBar" id="{1325B395-14C3-4357-836C-DED04CFB2B1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O16:O33</xm:sqref>
        </x14:conditionalFormatting>
        <x14:conditionalFormatting xmlns:xm="http://schemas.microsoft.com/office/excel/2006/main">
          <x14:cfRule type="dataBar" id="{3716AB97-C70B-4DCF-8A62-12D2BC111D7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V30:V33</xm:sqref>
        </x14:conditionalFormatting>
        <x14:conditionalFormatting xmlns:xm="http://schemas.microsoft.com/office/excel/2006/main">
          <x14:cfRule type="dataBar" id="{F96DCB83-EDC4-485B-8987-41EF125FDC4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V30:V33</xm:sqref>
        </x14:conditionalFormatting>
        <x14:conditionalFormatting xmlns:xm="http://schemas.microsoft.com/office/excel/2006/main">
          <x14:cfRule type="dataBar" id="{A9D7791A-8C7E-416A-9595-B4C7C7BE2BF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V16:V33</xm:sqref>
        </x14:conditionalFormatting>
        <x14:conditionalFormatting xmlns:xm="http://schemas.microsoft.com/office/excel/2006/main">
          <x14:cfRule type="dataBar" id="{6D4CDC1C-CD31-449D-BC3A-DD6BDA1C589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T18:T20 T27:T33</xm:sqref>
        </x14:conditionalFormatting>
        <x14:conditionalFormatting xmlns:xm="http://schemas.microsoft.com/office/excel/2006/main">
          <x14:cfRule type="dataBar" id="{B1135D08-6445-4B42-A59B-0F2163A42B5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S18:S20 S27:S33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4"/>
  <sheetViews>
    <sheetView workbookViewId="0">
      <selection activeCell="A29" sqref="A29"/>
    </sheetView>
  </sheetViews>
  <sheetFormatPr defaultRowHeight="14.4" x14ac:dyDescent="0.3"/>
  <cols>
    <col min="1" max="1" width="145.6640625" customWidth="1"/>
  </cols>
  <sheetData>
    <row r="1" spans="1:1" x14ac:dyDescent="0.3">
      <c r="A1" s="2" t="s">
        <v>44</v>
      </c>
    </row>
    <row r="2" spans="1:1" x14ac:dyDescent="0.3">
      <c r="A2" t="s">
        <v>45</v>
      </c>
    </row>
    <row r="3" spans="1:1" x14ac:dyDescent="0.3">
      <c r="A3" s="2" t="s">
        <v>46</v>
      </c>
    </row>
    <row r="4" spans="1:1" x14ac:dyDescent="0.3">
      <c r="A4" t="s">
        <v>47</v>
      </c>
    </row>
    <row r="5" spans="1:1" x14ac:dyDescent="0.3">
      <c r="A5" s="2" t="s">
        <v>48</v>
      </c>
    </row>
    <row r="6" spans="1:1" x14ac:dyDescent="0.3">
      <c r="A6" t="s">
        <v>49</v>
      </c>
    </row>
    <row r="7" spans="1:1" x14ac:dyDescent="0.3">
      <c r="A7" s="2" t="s">
        <v>50</v>
      </c>
    </row>
    <row r="8" spans="1:1" x14ac:dyDescent="0.3">
      <c r="A8" t="s">
        <v>51</v>
      </c>
    </row>
    <row r="9" spans="1:1" x14ac:dyDescent="0.3">
      <c r="A9" s="2" t="s">
        <v>52</v>
      </c>
    </row>
    <row r="10" spans="1:1" x14ac:dyDescent="0.3">
      <c r="A10" t="s">
        <v>53</v>
      </c>
    </row>
    <row r="11" spans="1:1" x14ac:dyDescent="0.3">
      <c r="A11" s="2" t="s">
        <v>57</v>
      </c>
    </row>
    <row r="12" spans="1:1" x14ac:dyDescent="0.3">
      <c r="A12" t="s">
        <v>56</v>
      </c>
    </row>
    <row r="13" spans="1:1" x14ac:dyDescent="0.3">
      <c r="A13" s="2" t="s">
        <v>58</v>
      </c>
    </row>
    <row r="14" spans="1:1" x14ac:dyDescent="0.3">
      <c r="A14" t="s">
        <v>59</v>
      </c>
    </row>
    <row r="15" spans="1:1" x14ac:dyDescent="0.3">
      <c r="A15" s="2" t="s">
        <v>60</v>
      </c>
    </row>
    <row r="16" spans="1:1" x14ac:dyDescent="0.3">
      <c r="A16" t="s">
        <v>61</v>
      </c>
    </row>
    <row r="17" spans="1:1" x14ac:dyDescent="0.3">
      <c r="A17" s="2" t="s">
        <v>432</v>
      </c>
    </row>
    <row r="18" spans="1:1" x14ac:dyDescent="0.3">
      <c r="A18" t="s">
        <v>439</v>
      </c>
    </row>
    <row r="21" spans="1:1" x14ac:dyDescent="0.3">
      <c r="A21" s="21">
        <v>500</v>
      </c>
    </row>
    <row r="22" spans="1:1" x14ac:dyDescent="0.3">
      <c r="A22" t="s">
        <v>63</v>
      </c>
    </row>
    <row r="23" spans="1:1" x14ac:dyDescent="0.3">
      <c r="A23" s="2" t="s">
        <v>62</v>
      </c>
    </row>
    <row r="24" spans="1:1" x14ac:dyDescent="0.3">
      <c r="A24" t="s">
        <v>64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36"/>
  <sheetViews>
    <sheetView workbookViewId="0">
      <selection activeCell="J1" sqref="J1"/>
    </sheetView>
  </sheetViews>
  <sheetFormatPr defaultRowHeight="14.4" x14ac:dyDescent="0.3"/>
  <cols>
    <col min="2" max="8" width="17.5546875" customWidth="1"/>
    <col min="9" max="10" width="17.77734375" customWidth="1"/>
    <col min="11" max="11" width="17.5546875" customWidth="1"/>
    <col min="12" max="12" width="16" customWidth="1"/>
  </cols>
  <sheetData>
    <row r="1" spans="2:12" x14ac:dyDescent="0.3">
      <c r="B1" t="s">
        <v>419</v>
      </c>
      <c r="C1" t="s">
        <v>420</v>
      </c>
      <c r="D1" t="s">
        <v>421</v>
      </c>
      <c r="E1" t="s">
        <v>422</v>
      </c>
      <c r="F1" t="s">
        <v>423</v>
      </c>
      <c r="G1" t="s">
        <v>424</v>
      </c>
      <c r="H1" t="s">
        <v>425</v>
      </c>
      <c r="I1" t="s">
        <v>434</v>
      </c>
      <c r="J1" t="s">
        <v>440</v>
      </c>
      <c r="K1" t="s">
        <v>426</v>
      </c>
      <c r="L1" t="s">
        <v>427</v>
      </c>
    </row>
    <row r="2" spans="2:12" x14ac:dyDescent="0.3">
      <c r="B2" t="s">
        <v>86</v>
      </c>
      <c r="C2" t="s">
        <v>79</v>
      </c>
      <c r="D2" t="s">
        <v>79</v>
      </c>
      <c r="E2" t="s">
        <v>79</v>
      </c>
      <c r="F2" t="s">
        <v>79</v>
      </c>
      <c r="I2" t="s">
        <v>81</v>
      </c>
      <c r="J2" t="s">
        <v>79</v>
      </c>
      <c r="K2" t="s">
        <v>89</v>
      </c>
    </row>
    <row r="3" spans="2:12" x14ac:dyDescent="0.3">
      <c r="B3" t="s">
        <v>95</v>
      </c>
      <c r="C3" t="s">
        <v>80</v>
      </c>
      <c r="D3" t="s">
        <v>103</v>
      </c>
      <c r="E3" t="s">
        <v>81</v>
      </c>
      <c r="F3" t="s">
        <v>80</v>
      </c>
      <c r="I3" t="s">
        <v>103</v>
      </c>
      <c r="J3" t="s">
        <v>81</v>
      </c>
      <c r="K3" t="s">
        <v>103</v>
      </c>
    </row>
    <row r="4" spans="2:12" x14ac:dyDescent="0.3">
      <c r="B4" t="s">
        <v>103</v>
      </c>
      <c r="C4" t="s">
        <v>81</v>
      </c>
      <c r="D4" t="s">
        <v>109</v>
      </c>
      <c r="E4" t="s">
        <v>86</v>
      </c>
      <c r="F4" t="s">
        <v>81</v>
      </c>
      <c r="I4" t="s">
        <v>121</v>
      </c>
      <c r="J4" t="s">
        <v>86</v>
      </c>
      <c r="K4" t="s">
        <v>108</v>
      </c>
    </row>
    <row r="5" spans="2:12" x14ac:dyDescent="0.3">
      <c r="B5" t="s">
        <v>121</v>
      </c>
      <c r="C5" t="s">
        <v>82</v>
      </c>
      <c r="D5" t="s">
        <v>121</v>
      </c>
      <c r="E5" t="s">
        <v>102</v>
      </c>
      <c r="F5" t="s">
        <v>82</v>
      </c>
      <c r="I5" t="s">
        <v>141</v>
      </c>
      <c r="J5" t="s">
        <v>102</v>
      </c>
      <c r="K5" t="s">
        <v>121</v>
      </c>
    </row>
    <row r="6" spans="2:12" x14ac:dyDescent="0.3">
      <c r="B6" t="s">
        <v>135</v>
      </c>
      <c r="C6" t="s">
        <v>83</v>
      </c>
      <c r="D6" t="s">
        <v>141</v>
      </c>
      <c r="E6" t="s">
        <v>103</v>
      </c>
      <c r="F6" t="s">
        <v>83</v>
      </c>
      <c r="I6" t="s">
        <v>156</v>
      </c>
      <c r="J6" t="s">
        <v>103</v>
      </c>
      <c r="K6" t="s">
        <v>135</v>
      </c>
    </row>
    <row r="7" spans="2:12" x14ac:dyDescent="0.3">
      <c r="B7" t="s">
        <v>139</v>
      </c>
      <c r="C7" t="s">
        <v>84</v>
      </c>
      <c r="D7" t="s">
        <v>156</v>
      </c>
      <c r="E7" t="s">
        <v>110</v>
      </c>
      <c r="F7" t="s">
        <v>84</v>
      </c>
      <c r="I7" t="s">
        <v>176</v>
      </c>
      <c r="J7" t="s">
        <v>110</v>
      </c>
      <c r="K7" t="s">
        <v>141</v>
      </c>
    </row>
    <row r="8" spans="2:12" x14ac:dyDescent="0.3">
      <c r="B8" t="s">
        <v>140</v>
      </c>
      <c r="C8" t="s">
        <v>85</v>
      </c>
      <c r="D8" t="s">
        <v>157</v>
      </c>
      <c r="E8" t="s">
        <v>121</v>
      </c>
      <c r="F8" t="s">
        <v>85</v>
      </c>
      <c r="I8" t="s">
        <v>183</v>
      </c>
      <c r="J8" t="s">
        <v>121</v>
      </c>
      <c r="K8" t="s">
        <v>156</v>
      </c>
    </row>
    <row r="9" spans="2:12" x14ac:dyDescent="0.3">
      <c r="B9" t="s">
        <v>141</v>
      </c>
      <c r="C9" t="s">
        <v>86</v>
      </c>
      <c r="D9" t="s">
        <v>183</v>
      </c>
      <c r="E9" t="s">
        <v>128</v>
      </c>
      <c r="F9" t="s">
        <v>86</v>
      </c>
      <c r="I9" t="s">
        <v>188</v>
      </c>
      <c r="J9" t="s">
        <v>128</v>
      </c>
      <c r="K9" t="s">
        <v>160</v>
      </c>
    </row>
    <row r="10" spans="2:12" x14ac:dyDescent="0.3">
      <c r="B10" t="s">
        <v>143</v>
      </c>
      <c r="C10" t="s">
        <v>87</v>
      </c>
      <c r="D10" t="s">
        <v>188</v>
      </c>
      <c r="E10" t="s">
        <v>141</v>
      </c>
      <c r="F10" t="s">
        <v>87</v>
      </c>
      <c r="I10" t="s">
        <v>214</v>
      </c>
      <c r="J10" t="s">
        <v>141</v>
      </c>
      <c r="K10" t="s">
        <v>183</v>
      </c>
    </row>
    <row r="11" spans="2:12" x14ac:dyDescent="0.3">
      <c r="B11" t="s">
        <v>156</v>
      </c>
      <c r="C11" t="s">
        <v>88</v>
      </c>
      <c r="D11" t="s">
        <v>200</v>
      </c>
      <c r="E11" t="s">
        <v>156</v>
      </c>
      <c r="F11" t="s">
        <v>88</v>
      </c>
      <c r="I11" t="s">
        <v>231</v>
      </c>
      <c r="J11" t="s">
        <v>143</v>
      </c>
      <c r="K11" t="s">
        <v>188</v>
      </c>
    </row>
    <row r="12" spans="2:12" x14ac:dyDescent="0.3">
      <c r="B12" t="s">
        <v>160</v>
      </c>
      <c r="C12" t="s">
        <v>89</v>
      </c>
      <c r="D12" t="s">
        <v>213</v>
      </c>
      <c r="E12" t="s">
        <v>175</v>
      </c>
      <c r="F12" t="s">
        <v>89</v>
      </c>
      <c r="I12" t="s">
        <v>242</v>
      </c>
      <c r="J12" t="s">
        <v>152</v>
      </c>
      <c r="K12" t="s">
        <v>191</v>
      </c>
    </row>
    <row r="13" spans="2:12" x14ac:dyDescent="0.3">
      <c r="B13" t="s">
        <v>183</v>
      </c>
      <c r="C13" t="s">
        <v>90</v>
      </c>
      <c r="D13" t="s">
        <v>215</v>
      </c>
      <c r="E13" t="s">
        <v>183</v>
      </c>
      <c r="F13" t="s">
        <v>90</v>
      </c>
      <c r="I13" t="s">
        <v>257</v>
      </c>
      <c r="J13" t="s">
        <v>156</v>
      </c>
      <c r="K13" t="s">
        <v>213</v>
      </c>
    </row>
    <row r="14" spans="2:12" x14ac:dyDescent="0.3">
      <c r="B14" t="s">
        <v>188</v>
      </c>
      <c r="C14" t="s">
        <v>91</v>
      </c>
      <c r="D14" t="s">
        <v>242</v>
      </c>
      <c r="E14" t="s">
        <v>188</v>
      </c>
      <c r="F14" t="s">
        <v>91</v>
      </c>
      <c r="I14" t="s">
        <v>261</v>
      </c>
      <c r="J14" t="s">
        <v>157</v>
      </c>
      <c r="K14" t="s">
        <v>223</v>
      </c>
    </row>
    <row r="15" spans="2:12" x14ac:dyDescent="0.3">
      <c r="B15" t="s">
        <v>195</v>
      </c>
      <c r="C15" t="s">
        <v>92</v>
      </c>
      <c r="D15" t="s">
        <v>249</v>
      </c>
      <c r="E15" t="s">
        <v>215</v>
      </c>
      <c r="F15" t="s">
        <v>92</v>
      </c>
      <c r="I15" t="s">
        <v>282</v>
      </c>
      <c r="J15" t="s">
        <v>175</v>
      </c>
      <c r="K15" t="s">
        <v>224</v>
      </c>
    </row>
    <row r="16" spans="2:12" x14ac:dyDescent="0.3">
      <c r="B16" t="s">
        <v>197</v>
      </c>
      <c r="C16" t="s">
        <v>93</v>
      </c>
      <c r="D16" t="s">
        <v>261</v>
      </c>
      <c r="E16" t="s">
        <v>242</v>
      </c>
      <c r="F16" t="s">
        <v>93</v>
      </c>
      <c r="I16" t="s">
        <v>285</v>
      </c>
      <c r="J16" t="s">
        <v>176</v>
      </c>
      <c r="K16" t="s">
        <v>228</v>
      </c>
    </row>
    <row r="17" spans="2:11" x14ac:dyDescent="0.3">
      <c r="B17" t="s">
        <v>223</v>
      </c>
      <c r="C17" t="s">
        <v>94</v>
      </c>
      <c r="D17" t="s">
        <v>282</v>
      </c>
      <c r="E17" t="s">
        <v>249</v>
      </c>
      <c r="F17" t="s">
        <v>94</v>
      </c>
      <c r="I17" t="s">
        <v>289</v>
      </c>
      <c r="J17" t="s">
        <v>183</v>
      </c>
      <c r="K17" t="s">
        <v>236</v>
      </c>
    </row>
    <row r="18" spans="2:11" x14ac:dyDescent="0.3">
      <c r="B18" t="s">
        <v>224</v>
      </c>
      <c r="C18" t="s">
        <v>95</v>
      </c>
      <c r="D18" t="s">
        <v>285</v>
      </c>
      <c r="E18" t="s">
        <v>256</v>
      </c>
      <c r="F18" t="s">
        <v>95</v>
      </c>
      <c r="I18" t="s">
        <v>294</v>
      </c>
      <c r="J18" t="s">
        <v>188</v>
      </c>
      <c r="K18" t="s">
        <v>238</v>
      </c>
    </row>
    <row r="19" spans="2:11" x14ac:dyDescent="0.3">
      <c r="B19" t="s">
        <v>226</v>
      </c>
      <c r="C19" t="s">
        <v>96</v>
      </c>
      <c r="D19" t="s">
        <v>289</v>
      </c>
      <c r="E19" t="s">
        <v>259</v>
      </c>
      <c r="F19" t="s">
        <v>96</v>
      </c>
      <c r="I19" t="s">
        <v>298</v>
      </c>
      <c r="J19" t="s">
        <v>220</v>
      </c>
      <c r="K19" t="s">
        <v>242</v>
      </c>
    </row>
    <row r="20" spans="2:11" x14ac:dyDescent="0.3">
      <c r="B20" t="s">
        <v>228</v>
      </c>
      <c r="C20" t="s">
        <v>97</v>
      </c>
      <c r="D20" t="s">
        <v>298</v>
      </c>
      <c r="E20" t="s">
        <v>261</v>
      </c>
      <c r="F20" t="s">
        <v>97</v>
      </c>
      <c r="I20" t="s">
        <v>308</v>
      </c>
      <c r="J20" t="s">
        <v>223</v>
      </c>
      <c r="K20" t="s">
        <v>259</v>
      </c>
    </row>
    <row r="21" spans="2:11" x14ac:dyDescent="0.3">
      <c r="B21" t="s">
        <v>236</v>
      </c>
      <c r="C21" t="s">
        <v>98</v>
      </c>
      <c r="D21" t="s">
        <v>303</v>
      </c>
      <c r="E21" t="s">
        <v>282</v>
      </c>
      <c r="F21" t="s">
        <v>98</v>
      </c>
      <c r="I21" t="s">
        <v>310</v>
      </c>
      <c r="J21" t="s">
        <v>242</v>
      </c>
      <c r="K21" t="s">
        <v>261</v>
      </c>
    </row>
    <row r="22" spans="2:11" x14ac:dyDescent="0.3">
      <c r="B22" t="s">
        <v>242</v>
      </c>
      <c r="C22" t="s">
        <v>99</v>
      </c>
      <c r="D22" t="s">
        <v>308</v>
      </c>
      <c r="E22" t="s">
        <v>285</v>
      </c>
      <c r="F22" t="s">
        <v>99</v>
      </c>
      <c r="I22" t="s">
        <v>311</v>
      </c>
      <c r="J22" t="s">
        <v>259</v>
      </c>
      <c r="K22" t="s">
        <v>266</v>
      </c>
    </row>
    <row r="23" spans="2:11" x14ac:dyDescent="0.3">
      <c r="B23" t="s">
        <v>249</v>
      </c>
      <c r="C23" t="s">
        <v>100</v>
      </c>
      <c r="D23" t="s">
        <v>310</v>
      </c>
      <c r="E23" t="s">
        <v>289</v>
      </c>
      <c r="F23" t="s">
        <v>100</v>
      </c>
      <c r="I23" t="s">
        <v>312</v>
      </c>
      <c r="J23" t="s">
        <v>261</v>
      </c>
      <c r="K23" t="s">
        <v>278</v>
      </c>
    </row>
    <row r="24" spans="2:11" x14ac:dyDescent="0.3">
      <c r="B24" t="s">
        <v>257</v>
      </c>
      <c r="C24" t="s">
        <v>101</v>
      </c>
      <c r="D24" t="s">
        <v>311</v>
      </c>
      <c r="E24" t="s">
        <v>298</v>
      </c>
      <c r="F24" t="s">
        <v>101</v>
      </c>
      <c r="I24" t="s">
        <v>326</v>
      </c>
      <c r="J24" t="s">
        <v>262</v>
      </c>
      <c r="K24" t="s">
        <v>282</v>
      </c>
    </row>
    <row r="25" spans="2:11" x14ac:dyDescent="0.3">
      <c r="B25" t="s">
        <v>259</v>
      </c>
      <c r="C25" t="s">
        <v>102</v>
      </c>
      <c r="D25" t="s">
        <v>312</v>
      </c>
      <c r="E25" t="s">
        <v>305</v>
      </c>
      <c r="F25" t="s">
        <v>102</v>
      </c>
      <c r="I25" t="s">
        <v>330</v>
      </c>
      <c r="J25" t="s">
        <v>264</v>
      </c>
      <c r="K25" t="s">
        <v>285</v>
      </c>
    </row>
    <row r="26" spans="2:11" x14ac:dyDescent="0.3">
      <c r="B26" t="s">
        <v>261</v>
      </c>
      <c r="C26" t="s">
        <v>103</v>
      </c>
      <c r="D26" t="s">
        <v>326</v>
      </c>
      <c r="E26" t="s">
        <v>308</v>
      </c>
      <c r="F26" t="s">
        <v>103</v>
      </c>
      <c r="I26" t="s">
        <v>341</v>
      </c>
      <c r="J26" t="s">
        <v>266</v>
      </c>
      <c r="K26" t="s">
        <v>289</v>
      </c>
    </row>
    <row r="27" spans="2:11" x14ac:dyDescent="0.3">
      <c r="B27" t="s">
        <v>262</v>
      </c>
      <c r="C27" t="s">
        <v>104</v>
      </c>
      <c r="D27" t="s">
        <v>330</v>
      </c>
      <c r="E27" t="s">
        <v>310</v>
      </c>
      <c r="F27" t="s">
        <v>104</v>
      </c>
      <c r="I27" t="s">
        <v>344</v>
      </c>
      <c r="J27" t="s">
        <v>282</v>
      </c>
      <c r="K27" t="s">
        <v>298</v>
      </c>
    </row>
    <row r="28" spans="2:11" x14ac:dyDescent="0.3">
      <c r="B28" t="s">
        <v>266</v>
      </c>
      <c r="C28" t="s">
        <v>105</v>
      </c>
      <c r="D28" t="s">
        <v>336</v>
      </c>
      <c r="E28" t="s">
        <v>311</v>
      </c>
      <c r="F28" t="s">
        <v>105</v>
      </c>
      <c r="I28" t="s">
        <v>353</v>
      </c>
      <c r="J28" t="s">
        <v>285</v>
      </c>
      <c r="K28" t="s">
        <v>308</v>
      </c>
    </row>
    <row r="29" spans="2:11" x14ac:dyDescent="0.3">
      <c r="B29" t="s">
        <v>282</v>
      </c>
      <c r="C29" t="s">
        <v>106</v>
      </c>
      <c r="D29" t="s">
        <v>344</v>
      </c>
      <c r="E29" t="s">
        <v>312</v>
      </c>
      <c r="F29" t="s">
        <v>106</v>
      </c>
      <c r="I29" t="s">
        <v>354</v>
      </c>
      <c r="J29" t="s">
        <v>289</v>
      </c>
      <c r="K29" t="s">
        <v>310</v>
      </c>
    </row>
    <row r="30" spans="2:11" x14ac:dyDescent="0.3">
      <c r="B30" t="s">
        <v>285</v>
      </c>
      <c r="C30" t="s">
        <v>107</v>
      </c>
      <c r="D30" t="s">
        <v>349</v>
      </c>
      <c r="E30" t="s">
        <v>317</v>
      </c>
      <c r="F30" t="s">
        <v>107</v>
      </c>
      <c r="I30" t="s">
        <v>355</v>
      </c>
      <c r="J30" t="s">
        <v>294</v>
      </c>
      <c r="K30" t="s">
        <v>311</v>
      </c>
    </row>
    <row r="31" spans="2:11" x14ac:dyDescent="0.3">
      <c r="B31" t="s">
        <v>289</v>
      </c>
      <c r="C31" t="s">
        <v>108</v>
      </c>
      <c r="D31" t="s">
        <v>354</v>
      </c>
      <c r="E31" t="s">
        <v>326</v>
      </c>
      <c r="F31" t="s">
        <v>108</v>
      </c>
      <c r="I31" t="s">
        <v>356</v>
      </c>
      <c r="J31" t="s">
        <v>298</v>
      </c>
      <c r="K31" t="s">
        <v>312</v>
      </c>
    </row>
    <row r="32" spans="2:11" x14ac:dyDescent="0.3">
      <c r="B32" t="s">
        <v>294</v>
      </c>
      <c r="C32" t="s">
        <v>109</v>
      </c>
      <c r="D32" t="s">
        <v>355</v>
      </c>
      <c r="E32" t="s">
        <v>330</v>
      </c>
      <c r="F32" t="s">
        <v>109</v>
      </c>
      <c r="I32" t="s">
        <v>357</v>
      </c>
      <c r="J32" t="s">
        <v>308</v>
      </c>
      <c r="K32" t="s">
        <v>320</v>
      </c>
    </row>
    <row r="33" spans="2:11" x14ac:dyDescent="0.3">
      <c r="B33" t="s">
        <v>298</v>
      </c>
      <c r="C33" t="s">
        <v>110</v>
      </c>
      <c r="D33" t="s">
        <v>356</v>
      </c>
      <c r="E33" t="s">
        <v>344</v>
      </c>
      <c r="F33" t="s">
        <v>110</v>
      </c>
      <c r="I33" t="s">
        <v>377</v>
      </c>
      <c r="J33" t="s">
        <v>310</v>
      </c>
      <c r="K33" t="s">
        <v>326</v>
      </c>
    </row>
    <row r="34" spans="2:11" x14ac:dyDescent="0.3">
      <c r="B34" t="s">
        <v>308</v>
      </c>
      <c r="C34" t="s">
        <v>111</v>
      </c>
      <c r="D34" t="s">
        <v>357</v>
      </c>
      <c r="E34" t="s">
        <v>353</v>
      </c>
      <c r="F34" t="s">
        <v>111</v>
      </c>
      <c r="I34" t="s">
        <v>378</v>
      </c>
      <c r="J34" t="s">
        <v>311</v>
      </c>
      <c r="K34" t="s">
        <v>330</v>
      </c>
    </row>
    <row r="35" spans="2:11" x14ac:dyDescent="0.3">
      <c r="B35" t="s">
        <v>310</v>
      </c>
      <c r="C35" t="s">
        <v>112</v>
      </c>
      <c r="D35" t="s">
        <v>377</v>
      </c>
      <c r="E35" t="s">
        <v>354</v>
      </c>
      <c r="F35" t="s">
        <v>112</v>
      </c>
      <c r="I35" t="s">
        <v>388</v>
      </c>
      <c r="J35" t="s">
        <v>312</v>
      </c>
      <c r="K35" t="s">
        <v>344</v>
      </c>
    </row>
    <row r="36" spans="2:11" x14ac:dyDescent="0.3">
      <c r="B36" t="s">
        <v>311</v>
      </c>
      <c r="C36" t="s">
        <v>113</v>
      </c>
      <c r="D36" t="s">
        <v>378</v>
      </c>
      <c r="E36" t="s">
        <v>355</v>
      </c>
      <c r="F36" t="s">
        <v>113</v>
      </c>
      <c r="I36" t="s">
        <v>393</v>
      </c>
      <c r="J36" t="s">
        <v>326</v>
      </c>
      <c r="K36" t="s">
        <v>353</v>
      </c>
    </row>
    <row r="37" spans="2:11" x14ac:dyDescent="0.3">
      <c r="B37" t="s">
        <v>312</v>
      </c>
      <c r="C37" t="s">
        <v>114</v>
      </c>
      <c r="D37" t="s">
        <v>386</v>
      </c>
      <c r="E37" t="s">
        <v>356</v>
      </c>
      <c r="F37" t="s">
        <v>114</v>
      </c>
      <c r="I37" t="s">
        <v>394</v>
      </c>
      <c r="J37" t="s">
        <v>330</v>
      </c>
      <c r="K37" t="s">
        <v>354</v>
      </c>
    </row>
    <row r="38" spans="2:11" x14ac:dyDescent="0.3">
      <c r="B38" t="s">
        <v>326</v>
      </c>
      <c r="C38" t="s">
        <v>115</v>
      </c>
      <c r="D38" t="s">
        <v>388</v>
      </c>
      <c r="E38" t="s">
        <v>357</v>
      </c>
      <c r="F38" t="s">
        <v>115</v>
      </c>
      <c r="I38" t="s">
        <v>409</v>
      </c>
      <c r="J38" t="s">
        <v>344</v>
      </c>
      <c r="K38" t="s">
        <v>355</v>
      </c>
    </row>
    <row r="39" spans="2:11" x14ac:dyDescent="0.3">
      <c r="B39" t="s">
        <v>330</v>
      </c>
      <c r="C39" t="s">
        <v>116</v>
      </c>
      <c r="D39" t="s">
        <v>393</v>
      </c>
      <c r="E39" t="s">
        <v>377</v>
      </c>
      <c r="F39" t="s">
        <v>116</v>
      </c>
      <c r="I39" t="s">
        <v>410</v>
      </c>
      <c r="J39" t="s">
        <v>354</v>
      </c>
      <c r="K39" t="s">
        <v>356</v>
      </c>
    </row>
    <row r="40" spans="2:11" x14ac:dyDescent="0.3">
      <c r="B40" t="s">
        <v>344</v>
      </c>
      <c r="C40" t="s">
        <v>117</v>
      </c>
      <c r="D40" t="s">
        <v>394</v>
      </c>
      <c r="E40" t="s">
        <v>378</v>
      </c>
      <c r="F40" t="s">
        <v>117</v>
      </c>
      <c r="I40" t="s">
        <v>411</v>
      </c>
      <c r="J40" t="s">
        <v>355</v>
      </c>
      <c r="K40" t="s">
        <v>377</v>
      </c>
    </row>
    <row r="41" spans="2:11" x14ac:dyDescent="0.3">
      <c r="B41" t="s">
        <v>354</v>
      </c>
      <c r="C41" t="s">
        <v>118</v>
      </c>
      <c r="D41" t="s">
        <v>406</v>
      </c>
      <c r="E41" t="s">
        <v>388</v>
      </c>
      <c r="F41" t="s">
        <v>118</v>
      </c>
      <c r="I41" t="s">
        <v>413</v>
      </c>
      <c r="J41" t="s">
        <v>356</v>
      </c>
      <c r="K41" t="s">
        <v>388</v>
      </c>
    </row>
    <row r="42" spans="2:11" x14ac:dyDescent="0.3">
      <c r="B42" t="s">
        <v>355</v>
      </c>
      <c r="C42" t="s">
        <v>119</v>
      </c>
      <c r="D42" t="s">
        <v>409</v>
      </c>
      <c r="E42" t="s">
        <v>393</v>
      </c>
      <c r="F42" t="s">
        <v>120</v>
      </c>
      <c r="I42" t="s">
        <v>414</v>
      </c>
      <c r="J42" t="s">
        <v>357</v>
      </c>
      <c r="K42" t="s">
        <v>393</v>
      </c>
    </row>
    <row r="43" spans="2:11" x14ac:dyDescent="0.3">
      <c r="B43" t="s">
        <v>356</v>
      </c>
      <c r="C43" t="s">
        <v>120</v>
      </c>
      <c r="D43" t="s">
        <v>410</v>
      </c>
      <c r="E43" t="s">
        <v>394</v>
      </c>
      <c r="F43" t="s">
        <v>121</v>
      </c>
      <c r="I43" t="s">
        <v>415</v>
      </c>
      <c r="J43" t="s">
        <v>377</v>
      </c>
      <c r="K43" t="s">
        <v>394</v>
      </c>
    </row>
    <row r="44" spans="2:11" x14ac:dyDescent="0.3">
      <c r="B44" t="s">
        <v>357</v>
      </c>
      <c r="C44" t="s">
        <v>121</v>
      </c>
      <c r="D44" t="s">
        <v>411</v>
      </c>
      <c r="E44" t="s">
        <v>409</v>
      </c>
      <c r="F44" t="s">
        <v>122</v>
      </c>
      <c r="I44" t="s">
        <v>416</v>
      </c>
      <c r="J44" t="s">
        <v>378</v>
      </c>
      <c r="K44" t="s">
        <v>406</v>
      </c>
    </row>
    <row r="45" spans="2:11" x14ac:dyDescent="0.3">
      <c r="B45" t="s">
        <v>358</v>
      </c>
      <c r="C45" t="s">
        <v>122</v>
      </c>
      <c r="D45" t="s">
        <v>414</v>
      </c>
      <c r="E45" t="s">
        <v>410</v>
      </c>
      <c r="F45" t="s">
        <v>123</v>
      </c>
      <c r="J45" t="s">
        <v>388</v>
      </c>
      <c r="K45" t="s">
        <v>409</v>
      </c>
    </row>
    <row r="46" spans="2:11" x14ac:dyDescent="0.3">
      <c r="B46" t="s">
        <v>377</v>
      </c>
      <c r="C46" t="s">
        <v>123</v>
      </c>
      <c r="D46" t="s">
        <v>415</v>
      </c>
      <c r="E46" t="s">
        <v>411</v>
      </c>
      <c r="F46" t="s">
        <v>124</v>
      </c>
      <c r="J46" t="s">
        <v>393</v>
      </c>
      <c r="K46" t="s">
        <v>411</v>
      </c>
    </row>
    <row r="47" spans="2:11" x14ac:dyDescent="0.3">
      <c r="B47" t="s">
        <v>378</v>
      </c>
      <c r="C47" t="s">
        <v>124</v>
      </c>
      <c r="D47" t="s">
        <v>416</v>
      </c>
      <c r="E47" t="s">
        <v>415</v>
      </c>
      <c r="F47" t="s">
        <v>125</v>
      </c>
      <c r="J47" t="s">
        <v>394</v>
      </c>
      <c r="K47" t="s">
        <v>414</v>
      </c>
    </row>
    <row r="48" spans="2:11" x14ac:dyDescent="0.3">
      <c r="B48" t="s">
        <v>382</v>
      </c>
      <c r="C48" t="s">
        <v>125</v>
      </c>
      <c r="E48" t="s">
        <v>416</v>
      </c>
      <c r="F48" t="s">
        <v>126</v>
      </c>
      <c r="J48" t="s">
        <v>404</v>
      </c>
      <c r="K48" t="s">
        <v>415</v>
      </c>
    </row>
    <row r="49" spans="2:11" x14ac:dyDescent="0.3">
      <c r="B49" t="s">
        <v>383</v>
      </c>
      <c r="C49" t="s">
        <v>126</v>
      </c>
      <c r="F49" t="s">
        <v>127</v>
      </c>
      <c r="J49" t="s">
        <v>409</v>
      </c>
      <c r="K49" t="s">
        <v>416</v>
      </c>
    </row>
    <row r="50" spans="2:11" x14ac:dyDescent="0.3">
      <c r="B50" t="s">
        <v>388</v>
      </c>
      <c r="C50" t="s">
        <v>127</v>
      </c>
      <c r="F50" t="s">
        <v>128</v>
      </c>
      <c r="J50" t="s">
        <v>410</v>
      </c>
      <c r="K50" t="s">
        <v>417</v>
      </c>
    </row>
    <row r="51" spans="2:11" x14ac:dyDescent="0.3">
      <c r="B51" t="s">
        <v>393</v>
      </c>
      <c r="C51" t="s">
        <v>128</v>
      </c>
      <c r="F51" t="s">
        <v>129</v>
      </c>
      <c r="J51" t="s">
        <v>411</v>
      </c>
    </row>
    <row r="52" spans="2:11" x14ac:dyDescent="0.3">
      <c r="B52" t="s">
        <v>394</v>
      </c>
      <c r="C52" t="s">
        <v>129</v>
      </c>
      <c r="F52" t="s">
        <v>130</v>
      </c>
      <c r="J52" t="s">
        <v>415</v>
      </c>
    </row>
    <row r="53" spans="2:11" x14ac:dyDescent="0.3">
      <c r="B53" t="s">
        <v>406</v>
      </c>
      <c r="C53" t="s">
        <v>130</v>
      </c>
      <c r="F53" t="s">
        <v>131</v>
      </c>
      <c r="J53" t="s">
        <v>416</v>
      </c>
    </row>
    <row r="54" spans="2:11" x14ac:dyDescent="0.3">
      <c r="B54" t="s">
        <v>409</v>
      </c>
      <c r="C54" t="s">
        <v>131</v>
      </c>
      <c r="F54" t="s">
        <v>132</v>
      </c>
    </row>
    <row r="55" spans="2:11" x14ac:dyDescent="0.3">
      <c r="B55" t="s">
        <v>410</v>
      </c>
      <c r="C55" t="s">
        <v>132</v>
      </c>
      <c r="F55" t="s">
        <v>133</v>
      </c>
    </row>
    <row r="56" spans="2:11" x14ac:dyDescent="0.3">
      <c r="B56" t="s">
        <v>411</v>
      </c>
      <c r="C56" t="s">
        <v>133</v>
      </c>
      <c r="F56" t="s">
        <v>134</v>
      </c>
    </row>
    <row r="57" spans="2:11" x14ac:dyDescent="0.3">
      <c r="B57" t="s">
        <v>412</v>
      </c>
      <c r="C57" t="s">
        <v>134</v>
      </c>
      <c r="F57" t="s">
        <v>135</v>
      </c>
    </row>
    <row r="58" spans="2:11" x14ac:dyDescent="0.3">
      <c r="B58" t="s">
        <v>414</v>
      </c>
      <c r="C58" t="s">
        <v>135</v>
      </c>
      <c r="F58" t="s">
        <v>136</v>
      </c>
    </row>
    <row r="59" spans="2:11" x14ac:dyDescent="0.3">
      <c r="B59" t="s">
        <v>415</v>
      </c>
      <c r="C59" t="s">
        <v>136</v>
      </c>
      <c r="F59" t="s">
        <v>137</v>
      </c>
    </row>
    <row r="60" spans="2:11" x14ac:dyDescent="0.3">
      <c r="B60" t="s">
        <v>416</v>
      </c>
      <c r="C60" t="s">
        <v>137</v>
      </c>
      <c r="F60" t="s">
        <v>138</v>
      </c>
    </row>
    <row r="61" spans="2:11" x14ac:dyDescent="0.3">
      <c r="C61" t="s">
        <v>138</v>
      </c>
      <c r="F61" t="s">
        <v>139</v>
      </c>
    </row>
    <row r="62" spans="2:11" x14ac:dyDescent="0.3">
      <c r="C62" t="s">
        <v>139</v>
      </c>
      <c r="F62" t="s">
        <v>140</v>
      </c>
    </row>
    <row r="63" spans="2:11" x14ac:dyDescent="0.3">
      <c r="C63" t="s">
        <v>140</v>
      </c>
      <c r="F63" t="s">
        <v>141</v>
      </c>
    </row>
    <row r="64" spans="2:11" x14ac:dyDescent="0.3">
      <c r="C64" t="s">
        <v>141</v>
      </c>
      <c r="F64" t="s">
        <v>142</v>
      </c>
    </row>
    <row r="65" spans="3:6" x14ac:dyDescent="0.3">
      <c r="C65" t="s">
        <v>142</v>
      </c>
      <c r="F65" t="s">
        <v>143</v>
      </c>
    </row>
    <row r="66" spans="3:6" x14ac:dyDescent="0.3">
      <c r="C66" t="s">
        <v>143</v>
      </c>
      <c r="F66" t="s">
        <v>144</v>
      </c>
    </row>
    <row r="67" spans="3:6" x14ac:dyDescent="0.3">
      <c r="C67" t="s">
        <v>144</v>
      </c>
      <c r="F67" t="s">
        <v>145</v>
      </c>
    </row>
    <row r="68" spans="3:6" x14ac:dyDescent="0.3">
      <c r="C68" t="s">
        <v>145</v>
      </c>
      <c r="F68" t="s">
        <v>146</v>
      </c>
    </row>
    <row r="69" spans="3:6" x14ac:dyDescent="0.3">
      <c r="C69" t="s">
        <v>146</v>
      </c>
      <c r="F69" t="s">
        <v>147</v>
      </c>
    </row>
    <row r="70" spans="3:6" x14ac:dyDescent="0.3">
      <c r="C70" t="s">
        <v>147</v>
      </c>
      <c r="F70" t="s">
        <v>148</v>
      </c>
    </row>
    <row r="71" spans="3:6" x14ac:dyDescent="0.3">
      <c r="C71" t="s">
        <v>148</v>
      </c>
      <c r="F71" t="s">
        <v>149</v>
      </c>
    </row>
    <row r="72" spans="3:6" x14ac:dyDescent="0.3">
      <c r="C72" t="s">
        <v>149</v>
      </c>
      <c r="F72" t="s">
        <v>150</v>
      </c>
    </row>
    <row r="73" spans="3:6" x14ac:dyDescent="0.3">
      <c r="C73" t="s">
        <v>150</v>
      </c>
      <c r="F73" t="s">
        <v>151</v>
      </c>
    </row>
    <row r="74" spans="3:6" x14ac:dyDescent="0.3">
      <c r="C74" t="s">
        <v>151</v>
      </c>
      <c r="F74" t="s">
        <v>153</v>
      </c>
    </row>
    <row r="75" spans="3:6" x14ac:dyDescent="0.3">
      <c r="C75" t="s">
        <v>152</v>
      </c>
      <c r="F75" t="s">
        <v>154</v>
      </c>
    </row>
    <row r="76" spans="3:6" x14ac:dyDescent="0.3">
      <c r="C76" t="s">
        <v>153</v>
      </c>
      <c r="F76" t="s">
        <v>155</v>
      </c>
    </row>
    <row r="77" spans="3:6" x14ac:dyDescent="0.3">
      <c r="C77" t="s">
        <v>154</v>
      </c>
      <c r="F77" t="s">
        <v>156</v>
      </c>
    </row>
    <row r="78" spans="3:6" x14ac:dyDescent="0.3">
      <c r="C78" t="s">
        <v>155</v>
      </c>
      <c r="F78" t="s">
        <v>157</v>
      </c>
    </row>
    <row r="79" spans="3:6" x14ac:dyDescent="0.3">
      <c r="C79" t="s">
        <v>156</v>
      </c>
      <c r="F79" t="s">
        <v>158</v>
      </c>
    </row>
    <row r="80" spans="3:6" x14ac:dyDescent="0.3">
      <c r="C80" t="s">
        <v>157</v>
      </c>
      <c r="F80" t="s">
        <v>159</v>
      </c>
    </row>
    <row r="81" spans="3:6" x14ac:dyDescent="0.3">
      <c r="C81" t="s">
        <v>158</v>
      </c>
      <c r="F81" t="s">
        <v>160</v>
      </c>
    </row>
    <row r="82" spans="3:6" x14ac:dyDescent="0.3">
      <c r="C82" t="s">
        <v>159</v>
      </c>
      <c r="F82" t="s">
        <v>161</v>
      </c>
    </row>
    <row r="83" spans="3:6" x14ac:dyDescent="0.3">
      <c r="C83" t="s">
        <v>160</v>
      </c>
      <c r="F83" t="s">
        <v>162</v>
      </c>
    </row>
    <row r="84" spans="3:6" x14ac:dyDescent="0.3">
      <c r="C84" t="s">
        <v>161</v>
      </c>
      <c r="F84" t="s">
        <v>163</v>
      </c>
    </row>
    <row r="85" spans="3:6" x14ac:dyDescent="0.3">
      <c r="C85" t="s">
        <v>162</v>
      </c>
      <c r="F85" t="s">
        <v>164</v>
      </c>
    </row>
    <row r="86" spans="3:6" x14ac:dyDescent="0.3">
      <c r="C86" t="s">
        <v>163</v>
      </c>
      <c r="F86" t="s">
        <v>165</v>
      </c>
    </row>
    <row r="87" spans="3:6" x14ac:dyDescent="0.3">
      <c r="C87" t="s">
        <v>164</v>
      </c>
      <c r="F87" t="s">
        <v>166</v>
      </c>
    </row>
    <row r="88" spans="3:6" x14ac:dyDescent="0.3">
      <c r="C88" t="s">
        <v>165</v>
      </c>
      <c r="F88" t="s">
        <v>167</v>
      </c>
    </row>
    <row r="89" spans="3:6" x14ac:dyDescent="0.3">
      <c r="C89" t="s">
        <v>166</v>
      </c>
      <c r="F89" t="s">
        <v>168</v>
      </c>
    </row>
    <row r="90" spans="3:6" x14ac:dyDescent="0.3">
      <c r="C90" t="s">
        <v>167</v>
      </c>
      <c r="F90" t="s">
        <v>169</v>
      </c>
    </row>
    <row r="91" spans="3:6" x14ac:dyDescent="0.3">
      <c r="C91" t="s">
        <v>168</v>
      </c>
      <c r="F91" t="s">
        <v>170</v>
      </c>
    </row>
    <row r="92" spans="3:6" x14ac:dyDescent="0.3">
      <c r="C92" t="s">
        <v>169</v>
      </c>
      <c r="F92" t="s">
        <v>171</v>
      </c>
    </row>
    <row r="93" spans="3:6" x14ac:dyDescent="0.3">
      <c r="C93" t="s">
        <v>170</v>
      </c>
      <c r="F93" t="s">
        <v>172</v>
      </c>
    </row>
    <row r="94" spans="3:6" x14ac:dyDescent="0.3">
      <c r="C94" t="s">
        <v>171</v>
      </c>
      <c r="F94" t="s">
        <v>173</v>
      </c>
    </row>
    <row r="95" spans="3:6" x14ac:dyDescent="0.3">
      <c r="C95" t="s">
        <v>172</v>
      </c>
      <c r="F95" t="s">
        <v>175</v>
      </c>
    </row>
    <row r="96" spans="3:6" x14ac:dyDescent="0.3">
      <c r="C96" t="s">
        <v>173</v>
      </c>
      <c r="F96" t="s">
        <v>176</v>
      </c>
    </row>
    <row r="97" spans="3:6" x14ac:dyDescent="0.3">
      <c r="C97" t="s">
        <v>174</v>
      </c>
      <c r="F97" t="s">
        <v>177</v>
      </c>
    </row>
    <row r="98" spans="3:6" x14ac:dyDescent="0.3">
      <c r="C98" t="s">
        <v>175</v>
      </c>
      <c r="F98" t="s">
        <v>178</v>
      </c>
    </row>
    <row r="99" spans="3:6" x14ac:dyDescent="0.3">
      <c r="C99" t="s">
        <v>176</v>
      </c>
      <c r="F99" t="s">
        <v>179</v>
      </c>
    </row>
    <row r="100" spans="3:6" x14ac:dyDescent="0.3">
      <c r="C100" t="s">
        <v>177</v>
      </c>
      <c r="F100" t="s">
        <v>180</v>
      </c>
    </row>
    <row r="101" spans="3:6" x14ac:dyDescent="0.3">
      <c r="C101" t="s">
        <v>178</v>
      </c>
      <c r="F101" t="s">
        <v>181</v>
      </c>
    </row>
    <row r="102" spans="3:6" x14ac:dyDescent="0.3">
      <c r="C102" t="s">
        <v>179</v>
      </c>
      <c r="F102" t="s">
        <v>182</v>
      </c>
    </row>
    <row r="103" spans="3:6" x14ac:dyDescent="0.3">
      <c r="C103" t="s">
        <v>180</v>
      </c>
      <c r="F103" t="s">
        <v>183</v>
      </c>
    </row>
    <row r="104" spans="3:6" x14ac:dyDescent="0.3">
      <c r="C104" t="s">
        <v>181</v>
      </c>
      <c r="F104" t="s">
        <v>184</v>
      </c>
    </row>
    <row r="105" spans="3:6" x14ac:dyDescent="0.3">
      <c r="C105" t="s">
        <v>182</v>
      </c>
      <c r="F105" t="s">
        <v>185</v>
      </c>
    </row>
    <row r="106" spans="3:6" x14ac:dyDescent="0.3">
      <c r="C106" t="s">
        <v>183</v>
      </c>
      <c r="F106" t="s">
        <v>186</v>
      </c>
    </row>
    <row r="107" spans="3:6" x14ac:dyDescent="0.3">
      <c r="C107" t="s">
        <v>184</v>
      </c>
      <c r="F107" t="s">
        <v>187</v>
      </c>
    </row>
    <row r="108" spans="3:6" x14ac:dyDescent="0.3">
      <c r="C108" t="s">
        <v>185</v>
      </c>
      <c r="F108" t="s">
        <v>188</v>
      </c>
    </row>
    <row r="109" spans="3:6" x14ac:dyDescent="0.3">
      <c r="C109" t="s">
        <v>186</v>
      </c>
      <c r="F109" t="s">
        <v>189</v>
      </c>
    </row>
    <row r="110" spans="3:6" x14ac:dyDescent="0.3">
      <c r="C110" t="s">
        <v>187</v>
      </c>
      <c r="F110" t="s">
        <v>190</v>
      </c>
    </row>
    <row r="111" spans="3:6" x14ac:dyDescent="0.3">
      <c r="C111" t="s">
        <v>188</v>
      </c>
      <c r="F111" t="s">
        <v>191</v>
      </c>
    </row>
    <row r="112" spans="3:6" x14ac:dyDescent="0.3">
      <c r="C112" t="s">
        <v>189</v>
      </c>
      <c r="F112" t="s">
        <v>193</v>
      </c>
    </row>
    <row r="113" spans="3:6" x14ac:dyDescent="0.3">
      <c r="C113" t="s">
        <v>190</v>
      </c>
      <c r="F113" t="s">
        <v>194</v>
      </c>
    </row>
    <row r="114" spans="3:6" x14ac:dyDescent="0.3">
      <c r="C114" t="s">
        <v>191</v>
      </c>
      <c r="F114" t="s">
        <v>195</v>
      </c>
    </row>
    <row r="115" spans="3:6" x14ac:dyDescent="0.3">
      <c r="C115" t="s">
        <v>192</v>
      </c>
      <c r="F115" t="s">
        <v>197</v>
      </c>
    </row>
    <row r="116" spans="3:6" x14ac:dyDescent="0.3">
      <c r="C116" t="s">
        <v>193</v>
      </c>
      <c r="F116" t="s">
        <v>198</v>
      </c>
    </row>
    <row r="117" spans="3:6" x14ac:dyDescent="0.3">
      <c r="C117" t="s">
        <v>194</v>
      </c>
      <c r="F117" t="s">
        <v>199</v>
      </c>
    </row>
    <row r="118" spans="3:6" x14ac:dyDescent="0.3">
      <c r="C118" t="s">
        <v>195</v>
      </c>
      <c r="F118" t="s">
        <v>200</v>
      </c>
    </row>
    <row r="119" spans="3:6" x14ac:dyDescent="0.3">
      <c r="C119" t="s">
        <v>196</v>
      </c>
      <c r="F119" t="s">
        <v>201</v>
      </c>
    </row>
    <row r="120" spans="3:6" x14ac:dyDescent="0.3">
      <c r="C120" t="s">
        <v>197</v>
      </c>
      <c r="F120" t="s">
        <v>202</v>
      </c>
    </row>
    <row r="121" spans="3:6" x14ac:dyDescent="0.3">
      <c r="C121" t="s">
        <v>198</v>
      </c>
      <c r="F121" t="s">
        <v>203</v>
      </c>
    </row>
    <row r="122" spans="3:6" x14ac:dyDescent="0.3">
      <c r="C122" t="s">
        <v>199</v>
      </c>
      <c r="F122" t="s">
        <v>204</v>
      </c>
    </row>
    <row r="123" spans="3:6" x14ac:dyDescent="0.3">
      <c r="C123" t="s">
        <v>200</v>
      </c>
      <c r="F123" t="s">
        <v>205</v>
      </c>
    </row>
    <row r="124" spans="3:6" x14ac:dyDescent="0.3">
      <c r="C124" t="s">
        <v>201</v>
      </c>
      <c r="F124" t="s">
        <v>206</v>
      </c>
    </row>
    <row r="125" spans="3:6" x14ac:dyDescent="0.3">
      <c r="C125" t="s">
        <v>202</v>
      </c>
      <c r="F125" t="s">
        <v>207</v>
      </c>
    </row>
    <row r="126" spans="3:6" x14ac:dyDescent="0.3">
      <c r="C126" t="s">
        <v>203</v>
      </c>
      <c r="F126" t="s">
        <v>208</v>
      </c>
    </row>
    <row r="127" spans="3:6" x14ac:dyDescent="0.3">
      <c r="C127" t="s">
        <v>204</v>
      </c>
      <c r="F127" t="s">
        <v>210</v>
      </c>
    </row>
    <row r="128" spans="3:6" x14ac:dyDescent="0.3">
      <c r="C128" t="s">
        <v>205</v>
      </c>
      <c r="F128" t="s">
        <v>211</v>
      </c>
    </row>
    <row r="129" spans="3:6" x14ac:dyDescent="0.3">
      <c r="C129" t="s">
        <v>206</v>
      </c>
      <c r="F129" t="s">
        <v>212</v>
      </c>
    </row>
    <row r="130" spans="3:6" x14ac:dyDescent="0.3">
      <c r="C130" t="s">
        <v>207</v>
      </c>
      <c r="F130" t="s">
        <v>213</v>
      </c>
    </row>
    <row r="131" spans="3:6" x14ac:dyDescent="0.3">
      <c r="C131" t="s">
        <v>208</v>
      </c>
      <c r="F131" t="s">
        <v>214</v>
      </c>
    </row>
    <row r="132" spans="3:6" x14ac:dyDescent="0.3">
      <c r="C132" t="s">
        <v>210</v>
      </c>
      <c r="F132" t="s">
        <v>215</v>
      </c>
    </row>
    <row r="133" spans="3:6" x14ac:dyDescent="0.3">
      <c r="C133" t="s">
        <v>211</v>
      </c>
      <c r="F133" t="s">
        <v>216</v>
      </c>
    </row>
    <row r="134" spans="3:6" x14ac:dyDescent="0.3">
      <c r="C134" t="s">
        <v>212</v>
      </c>
      <c r="F134" t="s">
        <v>217</v>
      </c>
    </row>
    <row r="135" spans="3:6" x14ac:dyDescent="0.3">
      <c r="C135" t="s">
        <v>213</v>
      </c>
      <c r="F135" t="s">
        <v>218</v>
      </c>
    </row>
    <row r="136" spans="3:6" x14ac:dyDescent="0.3">
      <c r="C136" t="s">
        <v>214</v>
      </c>
      <c r="F136" t="s">
        <v>219</v>
      </c>
    </row>
    <row r="137" spans="3:6" x14ac:dyDescent="0.3">
      <c r="C137" t="s">
        <v>215</v>
      </c>
      <c r="F137" t="s">
        <v>220</v>
      </c>
    </row>
    <row r="138" spans="3:6" x14ac:dyDescent="0.3">
      <c r="C138" t="s">
        <v>216</v>
      </c>
      <c r="F138" t="s">
        <v>222</v>
      </c>
    </row>
    <row r="139" spans="3:6" x14ac:dyDescent="0.3">
      <c r="C139" t="s">
        <v>217</v>
      </c>
      <c r="F139" t="s">
        <v>223</v>
      </c>
    </row>
    <row r="140" spans="3:6" x14ac:dyDescent="0.3">
      <c r="C140" t="s">
        <v>218</v>
      </c>
      <c r="F140" t="s">
        <v>224</v>
      </c>
    </row>
    <row r="141" spans="3:6" x14ac:dyDescent="0.3">
      <c r="C141" t="s">
        <v>219</v>
      </c>
      <c r="F141" t="s">
        <v>225</v>
      </c>
    </row>
    <row r="142" spans="3:6" x14ac:dyDescent="0.3">
      <c r="C142" t="s">
        <v>220</v>
      </c>
      <c r="F142" t="s">
        <v>226</v>
      </c>
    </row>
    <row r="143" spans="3:6" x14ac:dyDescent="0.3">
      <c r="C143" t="s">
        <v>222</v>
      </c>
      <c r="F143" t="s">
        <v>227</v>
      </c>
    </row>
    <row r="144" spans="3:6" x14ac:dyDescent="0.3">
      <c r="C144" t="s">
        <v>223</v>
      </c>
      <c r="F144" t="s">
        <v>228</v>
      </c>
    </row>
    <row r="145" spans="3:6" x14ac:dyDescent="0.3">
      <c r="C145" t="s">
        <v>224</v>
      </c>
      <c r="F145" t="s">
        <v>229</v>
      </c>
    </row>
    <row r="146" spans="3:6" x14ac:dyDescent="0.3">
      <c r="C146" t="s">
        <v>225</v>
      </c>
      <c r="F146" t="s">
        <v>230</v>
      </c>
    </row>
    <row r="147" spans="3:6" x14ac:dyDescent="0.3">
      <c r="C147" t="s">
        <v>226</v>
      </c>
      <c r="F147" t="s">
        <v>231</v>
      </c>
    </row>
    <row r="148" spans="3:6" x14ac:dyDescent="0.3">
      <c r="C148" t="s">
        <v>227</v>
      </c>
      <c r="F148" t="s">
        <v>232</v>
      </c>
    </row>
    <row r="149" spans="3:6" x14ac:dyDescent="0.3">
      <c r="C149" t="s">
        <v>228</v>
      </c>
      <c r="F149" t="s">
        <v>235</v>
      </c>
    </row>
    <row r="150" spans="3:6" x14ac:dyDescent="0.3">
      <c r="C150" t="s">
        <v>229</v>
      </c>
      <c r="F150" t="s">
        <v>236</v>
      </c>
    </row>
    <row r="151" spans="3:6" x14ac:dyDescent="0.3">
      <c r="C151" t="s">
        <v>230</v>
      </c>
      <c r="F151" t="s">
        <v>237</v>
      </c>
    </row>
    <row r="152" spans="3:6" x14ac:dyDescent="0.3">
      <c r="C152" t="s">
        <v>231</v>
      </c>
      <c r="F152" t="s">
        <v>238</v>
      </c>
    </row>
    <row r="153" spans="3:6" x14ac:dyDescent="0.3">
      <c r="C153" t="s">
        <v>232</v>
      </c>
      <c r="F153" t="s">
        <v>239</v>
      </c>
    </row>
    <row r="154" spans="3:6" x14ac:dyDescent="0.3">
      <c r="C154" t="s">
        <v>233</v>
      </c>
      <c r="F154" t="s">
        <v>240</v>
      </c>
    </row>
    <row r="155" spans="3:6" x14ac:dyDescent="0.3">
      <c r="C155" t="s">
        <v>234</v>
      </c>
      <c r="F155" t="s">
        <v>241</v>
      </c>
    </row>
    <row r="156" spans="3:6" x14ac:dyDescent="0.3">
      <c r="C156" t="s">
        <v>235</v>
      </c>
      <c r="F156" t="s">
        <v>242</v>
      </c>
    </row>
    <row r="157" spans="3:6" x14ac:dyDescent="0.3">
      <c r="C157" t="s">
        <v>236</v>
      </c>
      <c r="F157" t="s">
        <v>243</v>
      </c>
    </row>
    <row r="158" spans="3:6" x14ac:dyDescent="0.3">
      <c r="C158" t="s">
        <v>237</v>
      </c>
      <c r="F158" t="s">
        <v>244</v>
      </c>
    </row>
    <row r="159" spans="3:6" x14ac:dyDescent="0.3">
      <c r="C159" t="s">
        <v>238</v>
      </c>
      <c r="F159" t="s">
        <v>245</v>
      </c>
    </row>
    <row r="160" spans="3:6" x14ac:dyDescent="0.3">
      <c r="C160" t="s">
        <v>239</v>
      </c>
      <c r="F160" t="s">
        <v>246</v>
      </c>
    </row>
    <row r="161" spans="3:6" x14ac:dyDescent="0.3">
      <c r="C161" t="s">
        <v>240</v>
      </c>
      <c r="F161" t="s">
        <v>248</v>
      </c>
    </row>
    <row r="162" spans="3:6" x14ac:dyDescent="0.3">
      <c r="C162" t="s">
        <v>241</v>
      </c>
      <c r="F162" t="s">
        <v>250</v>
      </c>
    </row>
    <row r="163" spans="3:6" x14ac:dyDescent="0.3">
      <c r="C163" t="s">
        <v>242</v>
      </c>
      <c r="F163" t="s">
        <v>251</v>
      </c>
    </row>
    <row r="164" spans="3:6" x14ac:dyDescent="0.3">
      <c r="C164" t="s">
        <v>243</v>
      </c>
      <c r="F164" t="s">
        <v>252</v>
      </c>
    </row>
    <row r="165" spans="3:6" x14ac:dyDescent="0.3">
      <c r="C165" t="s">
        <v>244</v>
      </c>
      <c r="F165" t="s">
        <v>254</v>
      </c>
    </row>
    <row r="166" spans="3:6" x14ac:dyDescent="0.3">
      <c r="C166" t="s">
        <v>245</v>
      </c>
      <c r="F166" t="s">
        <v>255</v>
      </c>
    </row>
    <row r="167" spans="3:6" x14ac:dyDescent="0.3">
      <c r="C167" t="s">
        <v>246</v>
      </c>
      <c r="F167" t="s">
        <v>256</v>
      </c>
    </row>
    <row r="168" spans="3:6" x14ac:dyDescent="0.3">
      <c r="C168" t="s">
        <v>248</v>
      </c>
      <c r="F168" t="s">
        <v>257</v>
      </c>
    </row>
    <row r="169" spans="3:6" x14ac:dyDescent="0.3">
      <c r="C169" t="s">
        <v>249</v>
      </c>
      <c r="F169" t="s">
        <v>258</v>
      </c>
    </row>
    <row r="170" spans="3:6" x14ac:dyDescent="0.3">
      <c r="C170" t="s">
        <v>250</v>
      </c>
      <c r="F170" t="s">
        <v>259</v>
      </c>
    </row>
    <row r="171" spans="3:6" x14ac:dyDescent="0.3">
      <c r="C171" t="s">
        <v>251</v>
      </c>
      <c r="F171" t="s">
        <v>260</v>
      </c>
    </row>
    <row r="172" spans="3:6" x14ac:dyDescent="0.3">
      <c r="C172" t="s">
        <v>252</v>
      </c>
      <c r="F172" t="s">
        <v>261</v>
      </c>
    </row>
    <row r="173" spans="3:6" x14ac:dyDescent="0.3">
      <c r="C173" t="s">
        <v>254</v>
      </c>
      <c r="F173" t="s">
        <v>262</v>
      </c>
    </row>
    <row r="174" spans="3:6" x14ac:dyDescent="0.3">
      <c r="C174" t="s">
        <v>255</v>
      </c>
      <c r="F174" t="s">
        <v>263</v>
      </c>
    </row>
    <row r="175" spans="3:6" x14ac:dyDescent="0.3">
      <c r="C175" t="s">
        <v>256</v>
      </c>
      <c r="F175" t="s">
        <v>264</v>
      </c>
    </row>
    <row r="176" spans="3:6" x14ac:dyDescent="0.3">
      <c r="C176" t="s">
        <v>257</v>
      </c>
      <c r="F176" t="s">
        <v>265</v>
      </c>
    </row>
    <row r="177" spans="3:6" x14ac:dyDescent="0.3">
      <c r="C177" t="s">
        <v>258</v>
      </c>
      <c r="F177" t="s">
        <v>266</v>
      </c>
    </row>
    <row r="178" spans="3:6" x14ac:dyDescent="0.3">
      <c r="C178" t="s">
        <v>259</v>
      </c>
      <c r="F178" t="s">
        <v>267</v>
      </c>
    </row>
    <row r="179" spans="3:6" x14ac:dyDescent="0.3">
      <c r="C179" t="s">
        <v>260</v>
      </c>
      <c r="F179" t="s">
        <v>268</v>
      </c>
    </row>
    <row r="180" spans="3:6" x14ac:dyDescent="0.3">
      <c r="C180" t="s">
        <v>261</v>
      </c>
      <c r="F180" t="s">
        <v>269</v>
      </c>
    </row>
    <row r="181" spans="3:6" x14ac:dyDescent="0.3">
      <c r="C181" t="s">
        <v>262</v>
      </c>
      <c r="F181" t="s">
        <v>270</v>
      </c>
    </row>
    <row r="182" spans="3:6" x14ac:dyDescent="0.3">
      <c r="C182" t="s">
        <v>263</v>
      </c>
      <c r="F182" t="s">
        <v>271</v>
      </c>
    </row>
    <row r="183" spans="3:6" x14ac:dyDescent="0.3">
      <c r="C183" t="s">
        <v>264</v>
      </c>
      <c r="F183" t="s">
        <v>274</v>
      </c>
    </row>
    <row r="184" spans="3:6" x14ac:dyDescent="0.3">
      <c r="C184" t="s">
        <v>265</v>
      </c>
      <c r="F184" t="s">
        <v>275</v>
      </c>
    </row>
    <row r="185" spans="3:6" x14ac:dyDescent="0.3">
      <c r="C185" t="s">
        <v>266</v>
      </c>
      <c r="F185" t="s">
        <v>277</v>
      </c>
    </row>
    <row r="186" spans="3:6" x14ac:dyDescent="0.3">
      <c r="C186" t="s">
        <v>267</v>
      </c>
      <c r="F186" t="s">
        <v>278</v>
      </c>
    </row>
    <row r="187" spans="3:6" x14ac:dyDescent="0.3">
      <c r="C187" t="s">
        <v>268</v>
      </c>
      <c r="F187" t="s">
        <v>279</v>
      </c>
    </row>
    <row r="188" spans="3:6" x14ac:dyDescent="0.3">
      <c r="C188" t="s">
        <v>269</v>
      </c>
      <c r="F188" t="s">
        <v>280</v>
      </c>
    </row>
    <row r="189" spans="3:6" x14ac:dyDescent="0.3">
      <c r="C189" t="s">
        <v>270</v>
      </c>
      <c r="F189" t="s">
        <v>281</v>
      </c>
    </row>
    <row r="190" spans="3:6" x14ac:dyDescent="0.3">
      <c r="C190" t="s">
        <v>271</v>
      </c>
      <c r="F190" t="s">
        <v>282</v>
      </c>
    </row>
    <row r="191" spans="3:6" x14ac:dyDescent="0.3">
      <c r="C191" t="s">
        <v>272</v>
      </c>
      <c r="F191" t="s">
        <v>283</v>
      </c>
    </row>
    <row r="192" spans="3:6" x14ac:dyDescent="0.3">
      <c r="C192" t="s">
        <v>273</v>
      </c>
      <c r="F192" t="s">
        <v>284</v>
      </c>
    </row>
    <row r="193" spans="3:6" x14ac:dyDescent="0.3">
      <c r="C193" t="s">
        <v>274</v>
      </c>
      <c r="F193" t="s">
        <v>285</v>
      </c>
    </row>
    <row r="194" spans="3:6" x14ac:dyDescent="0.3">
      <c r="C194" t="s">
        <v>275</v>
      </c>
      <c r="F194" t="s">
        <v>286</v>
      </c>
    </row>
    <row r="195" spans="3:6" x14ac:dyDescent="0.3">
      <c r="C195" t="s">
        <v>276</v>
      </c>
      <c r="F195" t="s">
        <v>287</v>
      </c>
    </row>
    <row r="196" spans="3:6" x14ac:dyDescent="0.3">
      <c r="C196" t="s">
        <v>277</v>
      </c>
      <c r="F196" t="s">
        <v>288</v>
      </c>
    </row>
    <row r="197" spans="3:6" x14ac:dyDescent="0.3">
      <c r="C197" t="s">
        <v>278</v>
      </c>
      <c r="F197" t="s">
        <v>289</v>
      </c>
    </row>
    <row r="198" spans="3:6" x14ac:dyDescent="0.3">
      <c r="C198" t="s">
        <v>279</v>
      </c>
      <c r="F198" t="s">
        <v>290</v>
      </c>
    </row>
    <row r="199" spans="3:6" x14ac:dyDescent="0.3">
      <c r="C199" t="s">
        <v>280</v>
      </c>
      <c r="F199" t="s">
        <v>292</v>
      </c>
    </row>
    <row r="200" spans="3:6" x14ac:dyDescent="0.3">
      <c r="C200" t="s">
        <v>281</v>
      </c>
      <c r="F200" t="s">
        <v>293</v>
      </c>
    </row>
    <row r="201" spans="3:6" x14ac:dyDescent="0.3">
      <c r="C201" t="s">
        <v>282</v>
      </c>
      <c r="F201" t="s">
        <v>294</v>
      </c>
    </row>
    <row r="202" spans="3:6" x14ac:dyDescent="0.3">
      <c r="C202" t="s">
        <v>283</v>
      </c>
      <c r="F202" t="s">
        <v>295</v>
      </c>
    </row>
    <row r="203" spans="3:6" x14ac:dyDescent="0.3">
      <c r="C203" t="s">
        <v>284</v>
      </c>
      <c r="F203" t="s">
        <v>296</v>
      </c>
    </row>
    <row r="204" spans="3:6" x14ac:dyDescent="0.3">
      <c r="C204" t="s">
        <v>285</v>
      </c>
      <c r="F204" t="s">
        <v>297</v>
      </c>
    </row>
    <row r="205" spans="3:6" x14ac:dyDescent="0.3">
      <c r="C205" t="s">
        <v>286</v>
      </c>
      <c r="F205" t="s">
        <v>298</v>
      </c>
    </row>
    <row r="206" spans="3:6" x14ac:dyDescent="0.3">
      <c r="C206" t="s">
        <v>287</v>
      </c>
      <c r="F206" t="s">
        <v>300</v>
      </c>
    </row>
    <row r="207" spans="3:6" x14ac:dyDescent="0.3">
      <c r="C207" t="s">
        <v>288</v>
      </c>
      <c r="F207" t="s">
        <v>301</v>
      </c>
    </row>
    <row r="208" spans="3:6" x14ac:dyDescent="0.3">
      <c r="C208" t="s">
        <v>289</v>
      </c>
      <c r="F208" t="s">
        <v>302</v>
      </c>
    </row>
    <row r="209" spans="3:6" x14ac:dyDescent="0.3">
      <c r="C209" t="s">
        <v>290</v>
      </c>
      <c r="F209" t="s">
        <v>303</v>
      </c>
    </row>
    <row r="210" spans="3:6" x14ac:dyDescent="0.3">
      <c r="C210" t="s">
        <v>291</v>
      </c>
      <c r="F210" t="s">
        <v>304</v>
      </c>
    </row>
    <row r="211" spans="3:6" x14ac:dyDescent="0.3">
      <c r="C211" t="s">
        <v>292</v>
      </c>
      <c r="F211" t="s">
        <v>305</v>
      </c>
    </row>
    <row r="212" spans="3:6" x14ac:dyDescent="0.3">
      <c r="C212" t="s">
        <v>293</v>
      </c>
      <c r="F212" t="s">
        <v>306</v>
      </c>
    </row>
    <row r="213" spans="3:6" x14ac:dyDescent="0.3">
      <c r="C213" t="s">
        <v>294</v>
      </c>
      <c r="F213" t="s">
        <v>307</v>
      </c>
    </row>
    <row r="214" spans="3:6" x14ac:dyDescent="0.3">
      <c r="C214" t="s">
        <v>295</v>
      </c>
      <c r="F214" t="s">
        <v>308</v>
      </c>
    </row>
    <row r="215" spans="3:6" x14ac:dyDescent="0.3">
      <c r="C215" t="s">
        <v>296</v>
      </c>
      <c r="F215" t="s">
        <v>309</v>
      </c>
    </row>
    <row r="216" spans="3:6" x14ac:dyDescent="0.3">
      <c r="C216" t="s">
        <v>297</v>
      </c>
      <c r="F216" t="s">
        <v>310</v>
      </c>
    </row>
    <row r="217" spans="3:6" x14ac:dyDescent="0.3">
      <c r="C217" t="s">
        <v>298</v>
      </c>
      <c r="F217" t="s">
        <v>311</v>
      </c>
    </row>
    <row r="218" spans="3:6" x14ac:dyDescent="0.3">
      <c r="C218" t="s">
        <v>299</v>
      </c>
      <c r="F218" t="s">
        <v>312</v>
      </c>
    </row>
    <row r="219" spans="3:6" x14ac:dyDescent="0.3">
      <c r="C219" t="s">
        <v>300</v>
      </c>
      <c r="F219" t="s">
        <v>313</v>
      </c>
    </row>
    <row r="220" spans="3:6" x14ac:dyDescent="0.3">
      <c r="C220" t="s">
        <v>301</v>
      </c>
      <c r="F220" t="s">
        <v>314</v>
      </c>
    </row>
    <row r="221" spans="3:6" x14ac:dyDescent="0.3">
      <c r="C221" t="s">
        <v>302</v>
      </c>
      <c r="F221" t="s">
        <v>315</v>
      </c>
    </row>
    <row r="222" spans="3:6" x14ac:dyDescent="0.3">
      <c r="C222" t="s">
        <v>303</v>
      </c>
      <c r="F222" t="s">
        <v>316</v>
      </c>
    </row>
    <row r="223" spans="3:6" x14ac:dyDescent="0.3">
      <c r="C223" t="s">
        <v>304</v>
      </c>
      <c r="F223" t="s">
        <v>317</v>
      </c>
    </row>
    <row r="224" spans="3:6" x14ac:dyDescent="0.3">
      <c r="C224" t="s">
        <v>305</v>
      </c>
      <c r="F224" t="s">
        <v>318</v>
      </c>
    </row>
    <row r="225" spans="3:6" x14ac:dyDescent="0.3">
      <c r="C225" t="s">
        <v>306</v>
      </c>
      <c r="F225" t="s">
        <v>319</v>
      </c>
    </row>
    <row r="226" spans="3:6" x14ac:dyDescent="0.3">
      <c r="C226" t="s">
        <v>307</v>
      </c>
      <c r="F226" t="s">
        <v>321</v>
      </c>
    </row>
    <row r="227" spans="3:6" x14ac:dyDescent="0.3">
      <c r="C227" t="s">
        <v>308</v>
      </c>
      <c r="F227" t="s">
        <v>322</v>
      </c>
    </row>
    <row r="228" spans="3:6" x14ac:dyDescent="0.3">
      <c r="C228" t="s">
        <v>309</v>
      </c>
      <c r="F228" t="s">
        <v>323</v>
      </c>
    </row>
    <row r="229" spans="3:6" x14ac:dyDescent="0.3">
      <c r="C229" t="s">
        <v>310</v>
      </c>
      <c r="F229" t="s">
        <v>324</v>
      </c>
    </row>
    <row r="230" spans="3:6" x14ac:dyDescent="0.3">
      <c r="C230" t="s">
        <v>311</v>
      </c>
      <c r="F230" t="s">
        <v>325</v>
      </c>
    </row>
    <row r="231" spans="3:6" x14ac:dyDescent="0.3">
      <c r="C231" t="s">
        <v>312</v>
      </c>
      <c r="F231" t="s">
        <v>326</v>
      </c>
    </row>
    <row r="232" spans="3:6" x14ac:dyDescent="0.3">
      <c r="C232" t="s">
        <v>313</v>
      </c>
      <c r="F232" t="s">
        <v>327</v>
      </c>
    </row>
    <row r="233" spans="3:6" x14ac:dyDescent="0.3">
      <c r="C233" t="s">
        <v>314</v>
      </c>
      <c r="F233" t="s">
        <v>328</v>
      </c>
    </row>
    <row r="234" spans="3:6" x14ac:dyDescent="0.3">
      <c r="C234" t="s">
        <v>315</v>
      </c>
      <c r="F234" t="s">
        <v>329</v>
      </c>
    </row>
    <row r="235" spans="3:6" x14ac:dyDescent="0.3">
      <c r="C235" t="s">
        <v>316</v>
      </c>
      <c r="F235" t="s">
        <v>330</v>
      </c>
    </row>
    <row r="236" spans="3:6" x14ac:dyDescent="0.3">
      <c r="C236" t="s">
        <v>317</v>
      </c>
      <c r="F236" t="s">
        <v>331</v>
      </c>
    </row>
    <row r="237" spans="3:6" x14ac:dyDescent="0.3">
      <c r="C237" t="s">
        <v>318</v>
      </c>
      <c r="F237" t="s">
        <v>332</v>
      </c>
    </row>
    <row r="238" spans="3:6" x14ac:dyDescent="0.3">
      <c r="C238" t="s">
        <v>319</v>
      </c>
      <c r="F238" t="s">
        <v>334</v>
      </c>
    </row>
    <row r="239" spans="3:6" x14ac:dyDescent="0.3">
      <c r="C239" t="s">
        <v>320</v>
      </c>
      <c r="F239" t="s">
        <v>335</v>
      </c>
    </row>
    <row r="240" spans="3:6" x14ac:dyDescent="0.3">
      <c r="C240" t="s">
        <v>321</v>
      </c>
      <c r="F240" t="s">
        <v>336</v>
      </c>
    </row>
    <row r="241" spans="3:6" x14ac:dyDescent="0.3">
      <c r="C241" t="s">
        <v>322</v>
      </c>
      <c r="F241" t="s">
        <v>337</v>
      </c>
    </row>
    <row r="242" spans="3:6" x14ac:dyDescent="0.3">
      <c r="C242" t="s">
        <v>323</v>
      </c>
      <c r="F242" t="s">
        <v>338</v>
      </c>
    </row>
    <row r="243" spans="3:6" x14ac:dyDescent="0.3">
      <c r="C243" t="s">
        <v>324</v>
      </c>
      <c r="F243" t="s">
        <v>339</v>
      </c>
    </row>
    <row r="244" spans="3:6" x14ac:dyDescent="0.3">
      <c r="C244" t="s">
        <v>325</v>
      </c>
      <c r="F244" t="s">
        <v>341</v>
      </c>
    </row>
    <row r="245" spans="3:6" x14ac:dyDescent="0.3">
      <c r="C245" t="s">
        <v>326</v>
      </c>
      <c r="F245" t="s">
        <v>343</v>
      </c>
    </row>
    <row r="246" spans="3:6" x14ac:dyDescent="0.3">
      <c r="C246" t="s">
        <v>327</v>
      </c>
      <c r="F246" t="s">
        <v>344</v>
      </c>
    </row>
    <row r="247" spans="3:6" x14ac:dyDescent="0.3">
      <c r="C247" t="s">
        <v>328</v>
      </c>
      <c r="F247" t="s">
        <v>345</v>
      </c>
    </row>
    <row r="248" spans="3:6" x14ac:dyDescent="0.3">
      <c r="C248" t="s">
        <v>329</v>
      </c>
      <c r="F248" t="s">
        <v>346</v>
      </c>
    </row>
    <row r="249" spans="3:6" x14ac:dyDescent="0.3">
      <c r="C249" t="s">
        <v>330</v>
      </c>
      <c r="F249" t="s">
        <v>347</v>
      </c>
    </row>
    <row r="250" spans="3:6" x14ac:dyDescent="0.3">
      <c r="C250" t="s">
        <v>331</v>
      </c>
      <c r="F250" t="s">
        <v>348</v>
      </c>
    </row>
    <row r="251" spans="3:6" x14ac:dyDescent="0.3">
      <c r="C251" t="s">
        <v>332</v>
      </c>
      <c r="F251" t="s">
        <v>349</v>
      </c>
    </row>
    <row r="252" spans="3:6" x14ac:dyDescent="0.3">
      <c r="C252" t="s">
        <v>333</v>
      </c>
      <c r="F252" t="s">
        <v>350</v>
      </c>
    </row>
    <row r="253" spans="3:6" x14ac:dyDescent="0.3">
      <c r="C253" t="s">
        <v>334</v>
      </c>
      <c r="F253" t="s">
        <v>351</v>
      </c>
    </row>
    <row r="254" spans="3:6" x14ac:dyDescent="0.3">
      <c r="C254" t="s">
        <v>335</v>
      </c>
      <c r="F254" t="s">
        <v>352</v>
      </c>
    </row>
    <row r="255" spans="3:6" x14ac:dyDescent="0.3">
      <c r="C255" t="s">
        <v>336</v>
      </c>
      <c r="F255" t="s">
        <v>353</v>
      </c>
    </row>
    <row r="256" spans="3:6" x14ac:dyDescent="0.3">
      <c r="C256" t="s">
        <v>337</v>
      </c>
      <c r="F256" t="s">
        <v>354</v>
      </c>
    </row>
    <row r="257" spans="3:6" x14ac:dyDescent="0.3">
      <c r="C257" t="s">
        <v>338</v>
      </c>
      <c r="F257" t="s">
        <v>355</v>
      </c>
    </row>
    <row r="258" spans="3:6" x14ac:dyDescent="0.3">
      <c r="C258" t="s">
        <v>339</v>
      </c>
      <c r="F258" t="s">
        <v>356</v>
      </c>
    </row>
    <row r="259" spans="3:6" x14ac:dyDescent="0.3">
      <c r="C259" t="s">
        <v>340</v>
      </c>
      <c r="F259" t="s">
        <v>357</v>
      </c>
    </row>
    <row r="260" spans="3:6" x14ac:dyDescent="0.3">
      <c r="C260" t="s">
        <v>341</v>
      </c>
      <c r="F260" t="s">
        <v>358</v>
      </c>
    </row>
    <row r="261" spans="3:6" x14ac:dyDescent="0.3">
      <c r="C261" t="s">
        <v>342</v>
      </c>
      <c r="F261" t="s">
        <v>359</v>
      </c>
    </row>
    <row r="262" spans="3:6" x14ac:dyDescent="0.3">
      <c r="C262" t="s">
        <v>343</v>
      </c>
      <c r="F262" t="s">
        <v>361</v>
      </c>
    </row>
    <row r="263" spans="3:6" x14ac:dyDescent="0.3">
      <c r="C263" t="s">
        <v>344</v>
      </c>
      <c r="F263" t="s">
        <v>362</v>
      </c>
    </row>
    <row r="264" spans="3:6" x14ac:dyDescent="0.3">
      <c r="C264" t="s">
        <v>345</v>
      </c>
      <c r="F264" t="s">
        <v>363</v>
      </c>
    </row>
    <row r="265" spans="3:6" x14ac:dyDescent="0.3">
      <c r="C265" t="s">
        <v>346</v>
      </c>
      <c r="F265" t="s">
        <v>364</v>
      </c>
    </row>
    <row r="266" spans="3:6" x14ac:dyDescent="0.3">
      <c r="C266" t="s">
        <v>347</v>
      </c>
      <c r="F266" t="s">
        <v>365</v>
      </c>
    </row>
    <row r="267" spans="3:6" x14ac:dyDescent="0.3">
      <c r="C267" t="s">
        <v>348</v>
      </c>
      <c r="F267" t="s">
        <v>366</v>
      </c>
    </row>
    <row r="268" spans="3:6" x14ac:dyDescent="0.3">
      <c r="C268" t="s">
        <v>349</v>
      </c>
      <c r="F268" t="s">
        <v>367</v>
      </c>
    </row>
    <row r="269" spans="3:6" x14ac:dyDescent="0.3">
      <c r="C269" t="s">
        <v>350</v>
      </c>
      <c r="F269" t="s">
        <v>368</v>
      </c>
    </row>
    <row r="270" spans="3:6" x14ac:dyDescent="0.3">
      <c r="C270" t="s">
        <v>351</v>
      </c>
      <c r="F270" t="s">
        <v>369</v>
      </c>
    </row>
    <row r="271" spans="3:6" x14ac:dyDescent="0.3">
      <c r="C271" t="s">
        <v>352</v>
      </c>
      <c r="F271" t="s">
        <v>370</v>
      </c>
    </row>
    <row r="272" spans="3:6" x14ac:dyDescent="0.3">
      <c r="C272" t="s">
        <v>353</v>
      </c>
      <c r="F272" t="s">
        <v>371</v>
      </c>
    </row>
    <row r="273" spans="3:6" x14ac:dyDescent="0.3">
      <c r="C273" t="s">
        <v>354</v>
      </c>
      <c r="F273" t="s">
        <v>372</v>
      </c>
    </row>
    <row r="274" spans="3:6" x14ac:dyDescent="0.3">
      <c r="C274" t="s">
        <v>355</v>
      </c>
      <c r="F274" t="s">
        <v>373</v>
      </c>
    </row>
    <row r="275" spans="3:6" x14ac:dyDescent="0.3">
      <c r="C275" t="s">
        <v>356</v>
      </c>
      <c r="F275" t="s">
        <v>374</v>
      </c>
    </row>
    <row r="276" spans="3:6" x14ac:dyDescent="0.3">
      <c r="C276" t="s">
        <v>357</v>
      </c>
      <c r="F276" t="s">
        <v>375</v>
      </c>
    </row>
    <row r="277" spans="3:6" x14ac:dyDescent="0.3">
      <c r="C277" t="s">
        <v>358</v>
      </c>
      <c r="F277" t="s">
        <v>376</v>
      </c>
    </row>
    <row r="278" spans="3:6" x14ac:dyDescent="0.3">
      <c r="C278" t="s">
        <v>359</v>
      </c>
      <c r="F278" t="s">
        <v>377</v>
      </c>
    </row>
    <row r="279" spans="3:6" x14ac:dyDescent="0.3">
      <c r="C279" t="s">
        <v>360</v>
      </c>
      <c r="F279" t="s">
        <v>378</v>
      </c>
    </row>
    <row r="280" spans="3:6" x14ac:dyDescent="0.3">
      <c r="C280" t="s">
        <v>361</v>
      </c>
      <c r="F280" t="s">
        <v>379</v>
      </c>
    </row>
    <row r="281" spans="3:6" x14ac:dyDescent="0.3">
      <c r="C281" t="s">
        <v>362</v>
      </c>
      <c r="F281" t="s">
        <v>380</v>
      </c>
    </row>
    <row r="282" spans="3:6" x14ac:dyDescent="0.3">
      <c r="C282" t="s">
        <v>363</v>
      </c>
      <c r="F282" t="s">
        <v>381</v>
      </c>
    </row>
    <row r="283" spans="3:6" x14ac:dyDescent="0.3">
      <c r="C283" t="s">
        <v>364</v>
      </c>
      <c r="F283" t="s">
        <v>382</v>
      </c>
    </row>
    <row r="284" spans="3:6" x14ac:dyDescent="0.3">
      <c r="C284" t="s">
        <v>365</v>
      </c>
      <c r="F284" t="s">
        <v>383</v>
      </c>
    </row>
    <row r="285" spans="3:6" x14ac:dyDescent="0.3">
      <c r="C285" t="s">
        <v>366</v>
      </c>
      <c r="F285" t="s">
        <v>384</v>
      </c>
    </row>
    <row r="286" spans="3:6" x14ac:dyDescent="0.3">
      <c r="C286" t="s">
        <v>367</v>
      </c>
      <c r="F286" t="s">
        <v>385</v>
      </c>
    </row>
    <row r="287" spans="3:6" x14ac:dyDescent="0.3">
      <c r="C287" t="s">
        <v>368</v>
      </c>
      <c r="F287" t="s">
        <v>386</v>
      </c>
    </row>
    <row r="288" spans="3:6" x14ac:dyDescent="0.3">
      <c r="C288" t="s">
        <v>369</v>
      </c>
      <c r="F288" t="s">
        <v>387</v>
      </c>
    </row>
    <row r="289" spans="3:6" x14ac:dyDescent="0.3">
      <c r="C289" t="s">
        <v>370</v>
      </c>
      <c r="F289" t="s">
        <v>388</v>
      </c>
    </row>
    <row r="290" spans="3:6" x14ac:dyDescent="0.3">
      <c r="C290" t="s">
        <v>371</v>
      </c>
      <c r="F290" t="s">
        <v>389</v>
      </c>
    </row>
    <row r="291" spans="3:6" x14ac:dyDescent="0.3">
      <c r="C291" t="s">
        <v>372</v>
      </c>
      <c r="F291" t="s">
        <v>390</v>
      </c>
    </row>
    <row r="292" spans="3:6" x14ac:dyDescent="0.3">
      <c r="C292" t="s">
        <v>373</v>
      </c>
      <c r="F292" t="s">
        <v>393</v>
      </c>
    </row>
    <row r="293" spans="3:6" x14ac:dyDescent="0.3">
      <c r="C293" t="s">
        <v>374</v>
      </c>
      <c r="F293" t="s">
        <v>394</v>
      </c>
    </row>
    <row r="294" spans="3:6" x14ac:dyDescent="0.3">
      <c r="C294" t="s">
        <v>375</v>
      </c>
      <c r="F294" t="s">
        <v>395</v>
      </c>
    </row>
    <row r="295" spans="3:6" x14ac:dyDescent="0.3">
      <c r="C295" t="s">
        <v>376</v>
      </c>
      <c r="F295" t="s">
        <v>396</v>
      </c>
    </row>
    <row r="296" spans="3:6" x14ac:dyDescent="0.3">
      <c r="C296" t="s">
        <v>377</v>
      </c>
      <c r="F296" t="s">
        <v>397</v>
      </c>
    </row>
    <row r="297" spans="3:6" x14ac:dyDescent="0.3">
      <c r="C297" t="s">
        <v>378</v>
      </c>
      <c r="F297" t="s">
        <v>399</v>
      </c>
    </row>
    <row r="298" spans="3:6" x14ac:dyDescent="0.3">
      <c r="C298" t="s">
        <v>379</v>
      </c>
      <c r="F298" t="s">
        <v>400</v>
      </c>
    </row>
    <row r="299" spans="3:6" x14ac:dyDescent="0.3">
      <c r="C299" t="s">
        <v>380</v>
      </c>
      <c r="F299" t="s">
        <v>401</v>
      </c>
    </row>
    <row r="300" spans="3:6" x14ac:dyDescent="0.3">
      <c r="C300" t="s">
        <v>381</v>
      </c>
      <c r="F300" t="s">
        <v>402</v>
      </c>
    </row>
    <row r="301" spans="3:6" x14ac:dyDescent="0.3">
      <c r="C301" t="s">
        <v>382</v>
      </c>
      <c r="F301" t="s">
        <v>403</v>
      </c>
    </row>
    <row r="302" spans="3:6" x14ac:dyDescent="0.3">
      <c r="C302" t="s">
        <v>383</v>
      </c>
      <c r="F302" t="s">
        <v>404</v>
      </c>
    </row>
    <row r="303" spans="3:6" x14ac:dyDescent="0.3">
      <c r="C303" t="s">
        <v>384</v>
      </c>
      <c r="F303" t="s">
        <v>405</v>
      </c>
    </row>
    <row r="304" spans="3:6" x14ac:dyDescent="0.3">
      <c r="C304" t="s">
        <v>385</v>
      </c>
      <c r="F304" t="s">
        <v>406</v>
      </c>
    </row>
    <row r="305" spans="3:6" x14ac:dyDescent="0.3">
      <c r="C305" t="s">
        <v>386</v>
      </c>
      <c r="F305" t="s">
        <v>407</v>
      </c>
    </row>
    <row r="306" spans="3:6" x14ac:dyDescent="0.3">
      <c r="C306" t="s">
        <v>387</v>
      </c>
      <c r="F306" t="s">
        <v>408</v>
      </c>
    </row>
    <row r="307" spans="3:6" x14ac:dyDescent="0.3">
      <c r="C307" t="s">
        <v>388</v>
      </c>
      <c r="F307" t="s">
        <v>409</v>
      </c>
    </row>
    <row r="308" spans="3:6" x14ac:dyDescent="0.3">
      <c r="C308" t="s">
        <v>389</v>
      </c>
      <c r="F308" t="s">
        <v>410</v>
      </c>
    </row>
    <row r="309" spans="3:6" x14ac:dyDescent="0.3">
      <c r="C309" t="s">
        <v>390</v>
      </c>
      <c r="F309" t="s">
        <v>411</v>
      </c>
    </row>
    <row r="310" spans="3:6" x14ac:dyDescent="0.3">
      <c r="C310" t="s">
        <v>391</v>
      </c>
      <c r="F310" t="s">
        <v>412</v>
      </c>
    </row>
    <row r="311" spans="3:6" x14ac:dyDescent="0.3">
      <c r="C311" t="s">
        <v>392</v>
      </c>
      <c r="F311" t="s">
        <v>413</v>
      </c>
    </row>
    <row r="312" spans="3:6" x14ac:dyDescent="0.3">
      <c r="C312" t="s">
        <v>393</v>
      </c>
      <c r="F312" t="s">
        <v>414</v>
      </c>
    </row>
    <row r="313" spans="3:6" x14ac:dyDescent="0.3">
      <c r="C313" t="s">
        <v>394</v>
      </c>
      <c r="F313" t="s">
        <v>415</v>
      </c>
    </row>
    <row r="314" spans="3:6" x14ac:dyDescent="0.3">
      <c r="C314" t="s">
        <v>395</v>
      </c>
      <c r="F314" t="s">
        <v>416</v>
      </c>
    </row>
    <row r="315" spans="3:6" x14ac:dyDescent="0.3">
      <c r="C315" t="s">
        <v>396</v>
      </c>
      <c r="F315" t="s">
        <v>417</v>
      </c>
    </row>
    <row r="316" spans="3:6" x14ac:dyDescent="0.3">
      <c r="C316" t="s">
        <v>397</v>
      </c>
    </row>
    <row r="317" spans="3:6" x14ac:dyDescent="0.3">
      <c r="C317" t="s">
        <v>398</v>
      </c>
    </row>
    <row r="318" spans="3:6" x14ac:dyDescent="0.3">
      <c r="C318" t="s">
        <v>399</v>
      </c>
    </row>
    <row r="319" spans="3:6" x14ac:dyDescent="0.3">
      <c r="C319" t="s">
        <v>400</v>
      </c>
    </row>
    <row r="320" spans="3:6" x14ac:dyDescent="0.3">
      <c r="C320" t="s">
        <v>401</v>
      </c>
    </row>
    <row r="321" spans="3:3" x14ac:dyDescent="0.3">
      <c r="C321" t="s">
        <v>402</v>
      </c>
    </row>
    <row r="322" spans="3:3" x14ac:dyDescent="0.3">
      <c r="C322" t="s">
        <v>403</v>
      </c>
    </row>
    <row r="323" spans="3:3" x14ac:dyDescent="0.3">
      <c r="C323" t="s">
        <v>404</v>
      </c>
    </row>
    <row r="324" spans="3:3" x14ac:dyDescent="0.3">
      <c r="C324" t="s">
        <v>405</v>
      </c>
    </row>
    <row r="325" spans="3:3" x14ac:dyDescent="0.3">
      <c r="C325" t="s">
        <v>406</v>
      </c>
    </row>
    <row r="326" spans="3:3" x14ac:dyDescent="0.3">
      <c r="C326" t="s">
        <v>407</v>
      </c>
    </row>
    <row r="327" spans="3:3" x14ac:dyDescent="0.3">
      <c r="C327" t="s">
        <v>408</v>
      </c>
    </row>
    <row r="328" spans="3:3" x14ac:dyDescent="0.3">
      <c r="C328" t="s">
        <v>409</v>
      </c>
    </row>
    <row r="329" spans="3:3" x14ac:dyDescent="0.3">
      <c r="C329" t="s">
        <v>410</v>
      </c>
    </row>
    <row r="330" spans="3:3" x14ac:dyDescent="0.3">
      <c r="C330" t="s">
        <v>411</v>
      </c>
    </row>
    <row r="331" spans="3:3" x14ac:dyDescent="0.3">
      <c r="C331" t="s">
        <v>412</v>
      </c>
    </row>
    <row r="332" spans="3:3" x14ac:dyDescent="0.3">
      <c r="C332" t="s">
        <v>413</v>
      </c>
    </row>
    <row r="333" spans="3:3" x14ac:dyDescent="0.3">
      <c r="C333" t="s">
        <v>414</v>
      </c>
    </row>
    <row r="334" spans="3:3" x14ac:dyDescent="0.3">
      <c r="C334" t="s">
        <v>415</v>
      </c>
    </row>
    <row r="335" spans="3:3" x14ac:dyDescent="0.3">
      <c r="C335" t="s">
        <v>416</v>
      </c>
    </row>
    <row r="336" spans="3:3" x14ac:dyDescent="0.3">
      <c r="C336" t="s">
        <v>417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0"/>
  <sheetViews>
    <sheetView topLeftCell="F1" workbookViewId="0">
      <selection activeCell="L1" sqref="L1:P1048576"/>
    </sheetView>
  </sheetViews>
  <sheetFormatPr defaultRowHeight="14.4" x14ac:dyDescent="0.3"/>
  <cols>
    <col min="1" max="1" width="12.33203125" customWidth="1"/>
    <col min="2" max="2" width="14.88671875" customWidth="1"/>
    <col min="3" max="3" width="23.5546875" customWidth="1"/>
    <col min="4" max="4" width="12.44140625" customWidth="1"/>
    <col min="5" max="7" width="19.21875" customWidth="1"/>
    <col min="8" max="9" width="4.44140625" hidden="1" customWidth="1"/>
    <col min="10" max="12" width="19.21875" customWidth="1"/>
    <col min="13" max="14" width="16.44140625" customWidth="1"/>
    <col min="15" max="15" width="16.109375" customWidth="1"/>
  </cols>
  <sheetData>
    <row r="1" spans="1:15" x14ac:dyDescent="0.3">
      <c r="A1" s="48" t="s">
        <v>441</v>
      </c>
      <c r="B1" s="48"/>
      <c r="C1" s="48"/>
      <c r="D1" s="48"/>
      <c r="E1" s="48">
        <v>17</v>
      </c>
      <c r="F1" s="48">
        <v>19</v>
      </c>
      <c r="G1" s="48">
        <v>17</v>
      </c>
      <c r="H1" s="48"/>
      <c r="I1" s="48"/>
      <c r="J1" s="48">
        <v>19</v>
      </c>
      <c r="K1" s="48">
        <v>17</v>
      </c>
      <c r="L1" s="48">
        <v>17</v>
      </c>
    </row>
    <row r="2" spans="1:15" x14ac:dyDescent="0.3">
      <c r="A2" s="48" t="s">
        <v>73</v>
      </c>
      <c r="B2" s="48"/>
      <c r="C2" s="48"/>
      <c r="D2" s="48"/>
      <c r="E2" s="48">
        <v>2</v>
      </c>
      <c r="F2" s="48">
        <v>1</v>
      </c>
      <c r="G2" s="48">
        <v>2</v>
      </c>
      <c r="H2" s="48"/>
      <c r="I2" s="48"/>
      <c r="J2" s="48">
        <v>2</v>
      </c>
      <c r="K2" s="48">
        <v>2</v>
      </c>
      <c r="L2" s="48">
        <v>2</v>
      </c>
    </row>
    <row r="3" spans="1:15" x14ac:dyDescent="0.3">
      <c r="A3" s="48" t="s">
        <v>442</v>
      </c>
      <c r="B3" s="48"/>
      <c r="C3" s="48"/>
      <c r="D3" s="48"/>
      <c r="E3" s="48">
        <v>20</v>
      </c>
      <c r="F3" s="48">
        <v>20</v>
      </c>
      <c r="G3" s="48">
        <v>10</v>
      </c>
      <c r="H3" s="48"/>
      <c r="I3" s="48"/>
      <c r="J3" s="48">
        <v>20</v>
      </c>
      <c r="K3" s="48">
        <v>20</v>
      </c>
      <c r="L3" s="48">
        <v>20</v>
      </c>
    </row>
    <row r="4" spans="1:15" x14ac:dyDescent="0.3">
      <c r="A4" s="48" t="s">
        <v>443</v>
      </c>
      <c r="B4" s="48"/>
      <c r="C4" s="48"/>
      <c r="D4" s="48"/>
      <c r="E4" s="48">
        <v>5.0000000000000001E-3</v>
      </c>
      <c r="F4" s="48">
        <v>1E-4</v>
      </c>
      <c r="G4" s="48">
        <v>1E-4</v>
      </c>
      <c r="H4" s="48"/>
      <c r="I4" s="48"/>
      <c r="J4" s="48">
        <v>5.0000000000000001E-3</v>
      </c>
      <c r="K4" s="48">
        <v>1E-3</v>
      </c>
      <c r="L4" s="48">
        <v>5.0000000000000001E-3</v>
      </c>
    </row>
    <row r="5" spans="1:15" x14ac:dyDescent="0.3">
      <c r="A5" s="49" t="s">
        <v>444</v>
      </c>
      <c r="B5" s="49"/>
      <c r="C5" s="49"/>
      <c r="D5" s="49"/>
      <c r="E5" s="49">
        <f>COUNTIF(E7:E345,#N/A)</f>
        <v>280</v>
      </c>
      <c r="F5" s="49">
        <f t="shared" ref="F5:L5" si="0">COUNTIF(F7:F345,#N/A)</f>
        <v>293</v>
      </c>
      <c r="G5" s="49">
        <f t="shared" si="0"/>
        <v>292</v>
      </c>
      <c r="H5" s="49">
        <f t="shared" si="0"/>
        <v>0</v>
      </c>
      <c r="I5" s="49">
        <f t="shared" si="0"/>
        <v>0</v>
      </c>
      <c r="J5" s="49">
        <f t="shared" si="0"/>
        <v>296</v>
      </c>
      <c r="K5" s="49">
        <f t="shared" si="0"/>
        <v>287</v>
      </c>
      <c r="L5" s="49">
        <f t="shared" si="0"/>
        <v>290</v>
      </c>
    </row>
    <row r="6" spans="1:15" ht="16.2" thickBot="1" x14ac:dyDescent="0.35">
      <c r="A6" s="47" t="s">
        <v>428</v>
      </c>
      <c r="B6" s="47" t="s">
        <v>435</v>
      </c>
      <c r="C6" s="47" t="s">
        <v>418</v>
      </c>
      <c r="D6" s="47" t="s">
        <v>445</v>
      </c>
      <c r="E6" s="47" t="s">
        <v>419</v>
      </c>
      <c r="F6" s="47" t="s">
        <v>421</v>
      </c>
      <c r="G6" s="47" t="s">
        <v>422</v>
      </c>
      <c r="H6" s="47" t="s">
        <v>424</v>
      </c>
      <c r="I6" s="47" t="s">
        <v>425</v>
      </c>
      <c r="J6" s="47" t="s">
        <v>434</v>
      </c>
      <c r="K6" s="47" t="s">
        <v>440</v>
      </c>
      <c r="L6" s="47" t="s">
        <v>426</v>
      </c>
      <c r="M6" s="46" t="s">
        <v>427</v>
      </c>
      <c r="N6" s="46" t="s">
        <v>420</v>
      </c>
      <c r="O6" s="46" t="s">
        <v>423</v>
      </c>
    </row>
    <row r="7" spans="1:15" x14ac:dyDescent="0.3">
      <c r="A7">
        <f>COUNTIF(E7:L7,"scf*")</f>
        <v>3</v>
      </c>
      <c r="B7">
        <f>6-A7</f>
        <v>3</v>
      </c>
      <c r="C7" t="s">
        <v>79</v>
      </c>
      <c r="D7">
        <f t="shared" ref="D7:D70" si="1">VLOOKUP(C7,len,2,FALSE)</f>
        <v>17365</v>
      </c>
      <c r="E7" t="e">
        <f t="shared" ref="E7:E70" si="2">VLOOKUP(C7,output1000,1,FALSE)</f>
        <v>#N/A</v>
      </c>
      <c r="F7" t="str">
        <f t="shared" ref="F7:F70" si="3">VLOOKUP(C7,output1000b,1,FALSE)</f>
        <v>scf7180042487813</v>
      </c>
      <c r="G7" t="str">
        <f t="shared" ref="G7:G70" si="4">VLOOKUP(C7,output1000c,1,FALSE)</f>
        <v>scf7180042487813</v>
      </c>
      <c r="J7" t="e">
        <f t="shared" ref="J7:J70" si="5">VLOOKUP($C7,output1000g,1,FALSE)</f>
        <v>#N/A</v>
      </c>
      <c r="K7" t="str">
        <f t="shared" ref="K7:K70" si="6">VLOOKUP($C7,output1000h,1,FALSE)</f>
        <v>scf7180042487813</v>
      </c>
      <c r="L7" t="e">
        <f>VLOOKUP($C7,output500,1,FALSE)</f>
        <v>#N/A</v>
      </c>
      <c r="N7" t="str">
        <f t="shared" ref="N7:N70" si="7">VLOOKUP(C7,output1000a,1,FALSE)</f>
        <v>scf7180042487813</v>
      </c>
    </row>
    <row r="8" spans="1:15" x14ac:dyDescent="0.3">
      <c r="A8">
        <f t="shared" ref="A8:A71" si="8">COUNTIF(E8:L8,"scf*")</f>
        <v>0</v>
      </c>
      <c r="B8">
        <f t="shared" ref="B8:B71" si="9">6-A8</f>
        <v>6</v>
      </c>
      <c r="C8" t="s">
        <v>80</v>
      </c>
      <c r="D8">
        <f t="shared" si="1"/>
        <v>25097</v>
      </c>
      <c r="E8" t="e">
        <f t="shared" si="2"/>
        <v>#N/A</v>
      </c>
      <c r="F8" t="e">
        <f t="shared" si="3"/>
        <v>#N/A</v>
      </c>
      <c r="G8" t="e">
        <f t="shared" si="4"/>
        <v>#N/A</v>
      </c>
      <c r="J8" t="e">
        <f t="shared" si="5"/>
        <v>#N/A</v>
      </c>
      <c r="K8" t="e">
        <f t="shared" si="6"/>
        <v>#N/A</v>
      </c>
      <c r="L8" t="e">
        <f t="shared" ref="L8:L71" si="10">VLOOKUP(C8,output500,1,FALSE)</f>
        <v>#N/A</v>
      </c>
      <c r="N8" t="str">
        <f t="shared" si="7"/>
        <v>scf7180042488420</v>
      </c>
    </row>
    <row r="9" spans="1:15" x14ac:dyDescent="0.3">
      <c r="A9">
        <f t="shared" si="8"/>
        <v>3</v>
      </c>
      <c r="B9">
        <f t="shared" si="9"/>
        <v>3</v>
      </c>
      <c r="C9" t="s">
        <v>81</v>
      </c>
      <c r="D9">
        <f t="shared" si="1"/>
        <v>15649</v>
      </c>
      <c r="E9" t="e">
        <f t="shared" si="2"/>
        <v>#N/A</v>
      </c>
      <c r="F9" t="e">
        <f t="shared" si="3"/>
        <v>#N/A</v>
      </c>
      <c r="G9" t="str">
        <f t="shared" si="4"/>
        <v>scf7180042489082</v>
      </c>
      <c r="J9" t="str">
        <f t="shared" si="5"/>
        <v>scf7180042489082</v>
      </c>
      <c r="K9" t="str">
        <f t="shared" si="6"/>
        <v>scf7180042489082</v>
      </c>
      <c r="L9" t="e">
        <f t="shared" si="10"/>
        <v>#N/A</v>
      </c>
      <c r="N9" t="str">
        <f t="shared" si="7"/>
        <v>scf7180042489082</v>
      </c>
    </row>
    <row r="10" spans="1:15" x14ac:dyDescent="0.3">
      <c r="A10">
        <f t="shared" si="8"/>
        <v>0</v>
      </c>
      <c r="B10">
        <f t="shared" si="9"/>
        <v>6</v>
      </c>
      <c r="C10" t="s">
        <v>82</v>
      </c>
      <c r="D10">
        <f t="shared" si="1"/>
        <v>22988</v>
      </c>
      <c r="E10" t="e">
        <f t="shared" si="2"/>
        <v>#N/A</v>
      </c>
      <c r="F10" t="e">
        <f t="shared" si="3"/>
        <v>#N/A</v>
      </c>
      <c r="G10" t="e">
        <f t="shared" si="4"/>
        <v>#N/A</v>
      </c>
      <c r="J10" t="e">
        <f t="shared" si="5"/>
        <v>#N/A</v>
      </c>
      <c r="K10" t="e">
        <f t="shared" si="6"/>
        <v>#N/A</v>
      </c>
      <c r="L10" t="e">
        <f t="shared" si="10"/>
        <v>#N/A</v>
      </c>
      <c r="N10" t="str">
        <f t="shared" si="7"/>
        <v>scf7180042490245</v>
      </c>
    </row>
    <row r="11" spans="1:15" x14ac:dyDescent="0.3">
      <c r="A11">
        <f t="shared" si="8"/>
        <v>0</v>
      </c>
      <c r="B11">
        <f t="shared" si="9"/>
        <v>6</v>
      </c>
      <c r="C11" t="s">
        <v>83</v>
      </c>
      <c r="D11">
        <f t="shared" si="1"/>
        <v>21739</v>
      </c>
      <c r="E11" t="e">
        <f t="shared" si="2"/>
        <v>#N/A</v>
      </c>
      <c r="F11" t="e">
        <f t="shared" si="3"/>
        <v>#N/A</v>
      </c>
      <c r="G11" t="e">
        <f t="shared" si="4"/>
        <v>#N/A</v>
      </c>
      <c r="J11" t="e">
        <f t="shared" si="5"/>
        <v>#N/A</v>
      </c>
      <c r="K11" t="e">
        <f t="shared" si="6"/>
        <v>#N/A</v>
      </c>
      <c r="L11" t="e">
        <f t="shared" si="10"/>
        <v>#N/A</v>
      </c>
      <c r="N11" t="str">
        <f t="shared" si="7"/>
        <v>scf7180042490792</v>
      </c>
    </row>
    <row r="12" spans="1:15" x14ac:dyDescent="0.3">
      <c r="A12">
        <f t="shared" si="8"/>
        <v>0</v>
      </c>
      <c r="B12">
        <f t="shared" si="9"/>
        <v>6</v>
      </c>
      <c r="C12" t="s">
        <v>84</v>
      </c>
      <c r="D12">
        <f t="shared" si="1"/>
        <v>19406</v>
      </c>
      <c r="E12" t="e">
        <f t="shared" si="2"/>
        <v>#N/A</v>
      </c>
      <c r="F12" t="e">
        <f t="shared" si="3"/>
        <v>#N/A</v>
      </c>
      <c r="G12" t="e">
        <f t="shared" si="4"/>
        <v>#N/A</v>
      </c>
      <c r="J12" t="e">
        <f t="shared" si="5"/>
        <v>#N/A</v>
      </c>
      <c r="K12" t="e">
        <f t="shared" si="6"/>
        <v>#N/A</v>
      </c>
      <c r="L12" t="e">
        <f t="shared" si="10"/>
        <v>#N/A</v>
      </c>
      <c r="N12" t="str">
        <f t="shared" si="7"/>
        <v>scf7180042491554</v>
      </c>
    </row>
    <row r="13" spans="1:15" x14ac:dyDescent="0.3">
      <c r="A13">
        <f t="shared" si="8"/>
        <v>0</v>
      </c>
      <c r="B13">
        <f t="shared" si="9"/>
        <v>6</v>
      </c>
      <c r="C13" t="s">
        <v>85</v>
      </c>
      <c r="D13">
        <f t="shared" si="1"/>
        <v>22812</v>
      </c>
      <c r="E13" t="e">
        <f t="shared" si="2"/>
        <v>#N/A</v>
      </c>
      <c r="F13" t="e">
        <f t="shared" si="3"/>
        <v>#N/A</v>
      </c>
      <c r="G13" t="e">
        <f t="shared" si="4"/>
        <v>#N/A</v>
      </c>
      <c r="J13" t="e">
        <f t="shared" si="5"/>
        <v>#N/A</v>
      </c>
      <c r="K13" t="e">
        <f t="shared" si="6"/>
        <v>#N/A</v>
      </c>
      <c r="L13" t="e">
        <f t="shared" si="10"/>
        <v>#N/A</v>
      </c>
      <c r="N13" t="str">
        <f t="shared" si="7"/>
        <v>scf7180042492536</v>
      </c>
    </row>
    <row r="14" spans="1:15" x14ac:dyDescent="0.3">
      <c r="A14">
        <f t="shared" si="8"/>
        <v>3</v>
      </c>
      <c r="B14">
        <f t="shared" si="9"/>
        <v>3</v>
      </c>
      <c r="C14" t="s">
        <v>86</v>
      </c>
      <c r="D14">
        <f t="shared" si="1"/>
        <v>18126</v>
      </c>
      <c r="E14" t="str">
        <f t="shared" si="2"/>
        <v>scf7180042494986</v>
      </c>
      <c r="F14" t="e">
        <f t="shared" si="3"/>
        <v>#N/A</v>
      </c>
      <c r="G14" t="str">
        <f t="shared" si="4"/>
        <v>scf7180042494986</v>
      </c>
      <c r="J14" t="e">
        <f t="shared" si="5"/>
        <v>#N/A</v>
      </c>
      <c r="K14" t="str">
        <f t="shared" si="6"/>
        <v>scf7180042494986</v>
      </c>
      <c r="L14" t="e">
        <f t="shared" si="10"/>
        <v>#N/A</v>
      </c>
      <c r="N14" t="str">
        <f t="shared" si="7"/>
        <v>scf7180042494986</v>
      </c>
    </row>
    <row r="15" spans="1:15" x14ac:dyDescent="0.3">
      <c r="A15">
        <f t="shared" si="8"/>
        <v>0</v>
      </c>
      <c r="B15">
        <f t="shared" si="9"/>
        <v>6</v>
      </c>
      <c r="C15" t="s">
        <v>87</v>
      </c>
      <c r="D15">
        <f t="shared" si="1"/>
        <v>14458</v>
      </c>
      <c r="E15" t="e">
        <f t="shared" si="2"/>
        <v>#N/A</v>
      </c>
      <c r="F15" t="e">
        <f t="shared" si="3"/>
        <v>#N/A</v>
      </c>
      <c r="G15" t="e">
        <f t="shared" si="4"/>
        <v>#N/A</v>
      </c>
      <c r="J15" t="e">
        <f t="shared" si="5"/>
        <v>#N/A</v>
      </c>
      <c r="K15" t="e">
        <f t="shared" si="6"/>
        <v>#N/A</v>
      </c>
      <c r="L15" t="e">
        <f t="shared" si="10"/>
        <v>#N/A</v>
      </c>
      <c r="N15" t="str">
        <f t="shared" si="7"/>
        <v>scf7180042497526</v>
      </c>
    </row>
    <row r="16" spans="1:15" x14ac:dyDescent="0.3">
      <c r="A16">
        <f t="shared" si="8"/>
        <v>0</v>
      </c>
      <c r="B16">
        <f t="shared" si="9"/>
        <v>6</v>
      </c>
      <c r="C16" t="s">
        <v>88</v>
      </c>
      <c r="D16">
        <f t="shared" si="1"/>
        <v>14500</v>
      </c>
      <c r="E16" t="e">
        <f t="shared" si="2"/>
        <v>#N/A</v>
      </c>
      <c r="F16" t="e">
        <f t="shared" si="3"/>
        <v>#N/A</v>
      </c>
      <c r="G16" t="e">
        <f t="shared" si="4"/>
        <v>#N/A</v>
      </c>
      <c r="J16" t="e">
        <f t="shared" si="5"/>
        <v>#N/A</v>
      </c>
      <c r="K16" t="e">
        <f t="shared" si="6"/>
        <v>#N/A</v>
      </c>
      <c r="L16" t="e">
        <f t="shared" si="10"/>
        <v>#N/A</v>
      </c>
      <c r="N16" t="str">
        <f t="shared" si="7"/>
        <v>scf7180042497937</v>
      </c>
    </row>
    <row r="17" spans="1:14" x14ac:dyDescent="0.3">
      <c r="A17">
        <f t="shared" si="8"/>
        <v>1</v>
      </c>
      <c r="B17">
        <f t="shared" si="9"/>
        <v>5</v>
      </c>
      <c r="C17" t="s">
        <v>89</v>
      </c>
      <c r="D17">
        <f t="shared" si="1"/>
        <v>16905</v>
      </c>
      <c r="E17" t="e">
        <f t="shared" si="2"/>
        <v>#N/A</v>
      </c>
      <c r="F17" t="e">
        <f t="shared" si="3"/>
        <v>#N/A</v>
      </c>
      <c r="G17" t="e">
        <f t="shared" si="4"/>
        <v>#N/A</v>
      </c>
      <c r="J17" t="e">
        <f t="shared" si="5"/>
        <v>#N/A</v>
      </c>
      <c r="K17" t="e">
        <f t="shared" si="6"/>
        <v>#N/A</v>
      </c>
      <c r="L17" t="str">
        <f t="shared" si="10"/>
        <v>scf7180042499891</v>
      </c>
      <c r="N17" t="str">
        <f t="shared" si="7"/>
        <v>scf7180042499891</v>
      </c>
    </row>
    <row r="18" spans="1:14" x14ac:dyDescent="0.3">
      <c r="A18">
        <f t="shared" si="8"/>
        <v>0</v>
      </c>
      <c r="B18">
        <f t="shared" si="9"/>
        <v>6</v>
      </c>
      <c r="C18" t="s">
        <v>90</v>
      </c>
      <c r="D18">
        <f t="shared" si="1"/>
        <v>16340</v>
      </c>
      <c r="E18" t="e">
        <f t="shared" si="2"/>
        <v>#N/A</v>
      </c>
      <c r="F18" t="e">
        <f t="shared" si="3"/>
        <v>#N/A</v>
      </c>
      <c r="G18" t="e">
        <f t="shared" si="4"/>
        <v>#N/A</v>
      </c>
      <c r="J18" t="e">
        <f t="shared" si="5"/>
        <v>#N/A</v>
      </c>
      <c r="K18" t="e">
        <f t="shared" si="6"/>
        <v>#N/A</v>
      </c>
      <c r="L18" t="e">
        <f t="shared" si="10"/>
        <v>#N/A</v>
      </c>
      <c r="N18" t="str">
        <f t="shared" si="7"/>
        <v>scf7180042500129</v>
      </c>
    </row>
    <row r="19" spans="1:14" x14ac:dyDescent="0.3">
      <c r="A19">
        <f t="shared" si="8"/>
        <v>0</v>
      </c>
      <c r="B19">
        <f t="shared" si="9"/>
        <v>6</v>
      </c>
      <c r="C19" t="s">
        <v>91</v>
      </c>
      <c r="D19">
        <f t="shared" si="1"/>
        <v>12424</v>
      </c>
      <c r="E19" t="e">
        <f t="shared" si="2"/>
        <v>#N/A</v>
      </c>
      <c r="F19" t="e">
        <f t="shared" si="3"/>
        <v>#N/A</v>
      </c>
      <c r="G19" t="e">
        <f t="shared" si="4"/>
        <v>#N/A</v>
      </c>
      <c r="J19" t="e">
        <f t="shared" si="5"/>
        <v>#N/A</v>
      </c>
      <c r="K19" t="e">
        <f t="shared" si="6"/>
        <v>#N/A</v>
      </c>
      <c r="L19" t="e">
        <f t="shared" si="10"/>
        <v>#N/A</v>
      </c>
      <c r="N19" t="str">
        <f t="shared" si="7"/>
        <v>scf7180042500511</v>
      </c>
    </row>
    <row r="20" spans="1:14" x14ac:dyDescent="0.3">
      <c r="A20">
        <f t="shared" si="8"/>
        <v>0</v>
      </c>
      <c r="B20">
        <f t="shared" si="9"/>
        <v>6</v>
      </c>
      <c r="C20" t="s">
        <v>92</v>
      </c>
      <c r="D20">
        <f t="shared" si="1"/>
        <v>20803</v>
      </c>
      <c r="E20" t="e">
        <f t="shared" si="2"/>
        <v>#N/A</v>
      </c>
      <c r="F20" t="e">
        <f t="shared" si="3"/>
        <v>#N/A</v>
      </c>
      <c r="G20" t="e">
        <f t="shared" si="4"/>
        <v>#N/A</v>
      </c>
      <c r="J20" t="e">
        <f t="shared" si="5"/>
        <v>#N/A</v>
      </c>
      <c r="K20" t="e">
        <f t="shared" si="6"/>
        <v>#N/A</v>
      </c>
      <c r="L20" t="e">
        <f t="shared" si="10"/>
        <v>#N/A</v>
      </c>
      <c r="N20" t="str">
        <f t="shared" si="7"/>
        <v>scf7180042502392</v>
      </c>
    </row>
    <row r="21" spans="1:14" x14ac:dyDescent="0.3">
      <c r="A21">
        <f t="shared" si="8"/>
        <v>0</v>
      </c>
      <c r="B21">
        <f t="shared" si="9"/>
        <v>6</v>
      </c>
      <c r="C21" t="s">
        <v>93</v>
      </c>
      <c r="D21">
        <f t="shared" si="1"/>
        <v>9779</v>
      </c>
      <c r="E21" t="e">
        <f t="shared" si="2"/>
        <v>#N/A</v>
      </c>
      <c r="F21" t="e">
        <f t="shared" si="3"/>
        <v>#N/A</v>
      </c>
      <c r="G21" t="e">
        <f t="shared" si="4"/>
        <v>#N/A</v>
      </c>
      <c r="J21" t="e">
        <f t="shared" si="5"/>
        <v>#N/A</v>
      </c>
      <c r="K21" t="e">
        <f t="shared" si="6"/>
        <v>#N/A</v>
      </c>
      <c r="L21" t="e">
        <f t="shared" si="10"/>
        <v>#N/A</v>
      </c>
      <c r="N21" t="str">
        <f t="shared" si="7"/>
        <v>scf7180042502770</v>
      </c>
    </row>
    <row r="22" spans="1:14" x14ac:dyDescent="0.3">
      <c r="A22">
        <f t="shared" si="8"/>
        <v>0</v>
      </c>
      <c r="B22">
        <f t="shared" si="9"/>
        <v>6</v>
      </c>
      <c r="C22" t="s">
        <v>94</v>
      </c>
      <c r="D22">
        <f t="shared" si="1"/>
        <v>13983</v>
      </c>
      <c r="E22" t="e">
        <f t="shared" si="2"/>
        <v>#N/A</v>
      </c>
      <c r="F22" t="e">
        <f t="shared" si="3"/>
        <v>#N/A</v>
      </c>
      <c r="G22" t="e">
        <f t="shared" si="4"/>
        <v>#N/A</v>
      </c>
      <c r="J22" t="e">
        <f t="shared" si="5"/>
        <v>#N/A</v>
      </c>
      <c r="K22" t="e">
        <f t="shared" si="6"/>
        <v>#N/A</v>
      </c>
      <c r="L22" t="e">
        <f t="shared" si="10"/>
        <v>#N/A</v>
      </c>
      <c r="N22" t="str">
        <f t="shared" si="7"/>
        <v>scf7180042505528</v>
      </c>
    </row>
    <row r="23" spans="1:14" x14ac:dyDescent="0.3">
      <c r="A23">
        <f t="shared" si="8"/>
        <v>1</v>
      </c>
      <c r="B23">
        <f t="shared" si="9"/>
        <v>5</v>
      </c>
      <c r="C23" t="s">
        <v>95</v>
      </c>
      <c r="D23">
        <f t="shared" si="1"/>
        <v>11592</v>
      </c>
      <c r="E23" t="str">
        <f t="shared" si="2"/>
        <v>scf7180042505676</v>
      </c>
      <c r="F23" t="e">
        <f t="shared" si="3"/>
        <v>#N/A</v>
      </c>
      <c r="G23" t="e">
        <f t="shared" si="4"/>
        <v>#N/A</v>
      </c>
      <c r="J23" t="e">
        <f t="shared" si="5"/>
        <v>#N/A</v>
      </c>
      <c r="K23" t="e">
        <f t="shared" si="6"/>
        <v>#N/A</v>
      </c>
      <c r="L23" t="e">
        <f t="shared" si="10"/>
        <v>#N/A</v>
      </c>
      <c r="N23" t="str">
        <f t="shared" si="7"/>
        <v>scf7180042505676</v>
      </c>
    </row>
    <row r="24" spans="1:14" x14ac:dyDescent="0.3">
      <c r="A24">
        <f t="shared" si="8"/>
        <v>0</v>
      </c>
      <c r="B24">
        <f t="shared" si="9"/>
        <v>6</v>
      </c>
      <c r="C24" t="s">
        <v>96</v>
      </c>
      <c r="D24">
        <f t="shared" si="1"/>
        <v>9494</v>
      </c>
      <c r="E24" t="e">
        <f t="shared" si="2"/>
        <v>#N/A</v>
      </c>
      <c r="F24" t="e">
        <f t="shared" si="3"/>
        <v>#N/A</v>
      </c>
      <c r="G24" t="e">
        <f t="shared" si="4"/>
        <v>#N/A</v>
      </c>
      <c r="J24" t="e">
        <f t="shared" si="5"/>
        <v>#N/A</v>
      </c>
      <c r="K24" t="e">
        <f t="shared" si="6"/>
        <v>#N/A</v>
      </c>
      <c r="L24" t="e">
        <f t="shared" si="10"/>
        <v>#N/A</v>
      </c>
      <c r="N24" t="str">
        <f t="shared" si="7"/>
        <v>scf7180042506896</v>
      </c>
    </row>
    <row r="25" spans="1:14" x14ac:dyDescent="0.3">
      <c r="A25">
        <f t="shared" si="8"/>
        <v>0</v>
      </c>
      <c r="B25">
        <f t="shared" si="9"/>
        <v>6</v>
      </c>
      <c r="C25" t="s">
        <v>97</v>
      </c>
      <c r="D25">
        <f t="shared" si="1"/>
        <v>17178</v>
      </c>
      <c r="E25" t="e">
        <f t="shared" si="2"/>
        <v>#N/A</v>
      </c>
      <c r="F25" t="e">
        <f t="shared" si="3"/>
        <v>#N/A</v>
      </c>
      <c r="G25" t="e">
        <f t="shared" si="4"/>
        <v>#N/A</v>
      </c>
      <c r="J25" t="e">
        <f t="shared" si="5"/>
        <v>#N/A</v>
      </c>
      <c r="K25" t="e">
        <f t="shared" si="6"/>
        <v>#N/A</v>
      </c>
      <c r="L25" t="e">
        <f t="shared" si="10"/>
        <v>#N/A</v>
      </c>
      <c r="N25" t="str">
        <f t="shared" si="7"/>
        <v>scf7180042508808</v>
      </c>
    </row>
    <row r="26" spans="1:14" x14ac:dyDescent="0.3">
      <c r="A26">
        <f t="shared" si="8"/>
        <v>0</v>
      </c>
      <c r="B26">
        <f t="shared" si="9"/>
        <v>6</v>
      </c>
      <c r="C26" t="s">
        <v>98</v>
      </c>
      <c r="D26">
        <f t="shared" si="1"/>
        <v>11801</v>
      </c>
      <c r="E26" t="e">
        <f t="shared" si="2"/>
        <v>#N/A</v>
      </c>
      <c r="F26" t="e">
        <f t="shared" si="3"/>
        <v>#N/A</v>
      </c>
      <c r="G26" t="e">
        <f t="shared" si="4"/>
        <v>#N/A</v>
      </c>
      <c r="J26" t="e">
        <f t="shared" si="5"/>
        <v>#N/A</v>
      </c>
      <c r="K26" t="e">
        <f t="shared" si="6"/>
        <v>#N/A</v>
      </c>
      <c r="L26" t="e">
        <f t="shared" si="10"/>
        <v>#N/A</v>
      </c>
      <c r="N26" t="str">
        <f t="shared" si="7"/>
        <v>scf7180042512679</v>
      </c>
    </row>
    <row r="27" spans="1:14" x14ac:dyDescent="0.3">
      <c r="A27">
        <f t="shared" si="8"/>
        <v>0</v>
      </c>
      <c r="B27">
        <f t="shared" si="9"/>
        <v>6</v>
      </c>
      <c r="C27" t="s">
        <v>99</v>
      </c>
      <c r="D27">
        <f t="shared" si="1"/>
        <v>16242</v>
      </c>
      <c r="E27" t="e">
        <f t="shared" si="2"/>
        <v>#N/A</v>
      </c>
      <c r="F27" t="e">
        <f t="shared" si="3"/>
        <v>#N/A</v>
      </c>
      <c r="G27" t="e">
        <f t="shared" si="4"/>
        <v>#N/A</v>
      </c>
      <c r="J27" t="e">
        <f t="shared" si="5"/>
        <v>#N/A</v>
      </c>
      <c r="K27" t="e">
        <f t="shared" si="6"/>
        <v>#N/A</v>
      </c>
      <c r="L27" t="e">
        <f t="shared" si="10"/>
        <v>#N/A</v>
      </c>
      <c r="N27" t="str">
        <f t="shared" si="7"/>
        <v>scf7180042517621</v>
      </c>
    </row>
    <row r="28" spans="1:14" x14ac:dyDescent="0.3">
      <c r="A28">
        <f t="shared" si="8"/>
        <v>0</v>
      </c>
      <c r="B28">
        <f t="shared" si="9"/>
        <v>6</v>
      </c>
      <c r="C28" t="s">
        <v>100</v>
      </c>
      <c r="D28">
        <f t="shared" si="1"/>
        <v>11465</v>
      </c>
      <c r="E28" t="e">
        <f t="shared" si="2"/>
        <v>#N/A</v>
      </c>
      <c r="F28" t="e">
        <f t="shared" si="3"/>
        <v>#N/A</v>
      </c>
      <c r="G28" t="e">
        <f t="shared" si="4"/>
        <v>#N/A</v>
      </c>
      <c r="J28" t="e">
        <f t="shared" si="5"/>
        <v>#N/A</v>
      </c>
      <c r="K28" t="e">
        <f t="shared" si="6"/>
        <v>#N/A</v>
      </c>
      <c r="L28" t="e">
        <f t="shared" si="10"/>
        <v>#N/A</v>
      </c>
      <c r="N28" t="str">
        <f t="shared" si="7"/>
        <v>scf7180042519268</v>
      </c>
    </row>
    <row r="29" spans="1:14" x14ac:dyDescent="0.3">
      <c r="A29">
        <f t="shared" si="8"/>
        <v>0</v>
      </c>
      <c r="B29">
        <f t="shared" si="9"/>
        <v>6</v>
      </c>
      <c r="C29" t="s">
        <v>101</v>
      </c>
      <c r="D29">
        <f t="shared" si="1"/>
        <v>5394</v>
      </c>
      <c r="E29" t="e">
        <f t="shared" si="2"/>
        <v>#N/A</v>
      </c>
      <c r="F29" t="e">
        <f t="shared" si="3"/>
        <v>#N/A</v>
      </c>
      <c r="G29" t="e">
        <f t="shared" si="4"/>
        <v>#N/A</v>
      </c>
      <c r="J29" t="e">
        <f t="shared" si="5"/>
        <v>#N/A</v>
      </c>
      <c r="K29" t="e">
        <f t="shared" si="6"/>
        <v>#N/A</v>
      </c>
      <c r="L29" t="e">
        <f t="shared" si="10"/>
        <v>#N/A</v>
      </c>
      <c r="N29" t="str">
        <f t="shared" si="7"/>
        <v>scf7180042520676</v>
      </c>
    </row>
    <row r="30" spans="1:14" x14ac:dyDescent="0.3">
      <c r="A30">
        <f t="shared" si="8"/>
        <v>2</v>
      </c>
      <c r="B30">
        <f t="shared" si="9"/>
        <v>4</v>
      </c>
      <c r="C30" t="s">
        <v>102</v>
      </c>
      <c r="D30">
        <f t="shared" si="1"/>
        <v>10078</v>
      </c>
      <c r="E30" t="e">
        <f t="shared" si="2"/>
        <v>#N/A</v>
      </c>
      <c r="F30" t="e">
        <f t="shared" si="3"/>
        <v>#N/A</v>
      </c>
      <c r="G30" t="str">
        <f t="shared" si="4"/>
        <v>scf7180042521378</v>
      </c>
      <c r="J30" t="e">
        <f t="shared" si="5"/>
        <v>#N/A</v>
      </c>
      <c r="K30" t="str">
        <f t="shared" si="6"/>
        <v>scf7180042521378</v>
      </c>
      <c r="L30" t="e">
        <f t="shared" si="10"/>
        <v>#N/A</v>
      </c>
      <c r="N30" t="str">
        <f t="shared" si="7"/>
        <v>scf7180042521378</v>
      </c>
    </row>
    <row r="31" spans="1:14" x14ac:dyDescent="0.3">
      <c r="A31">
        <f t="shared" si="8"/>
        <v>6</v>
      </c>
      <c r="B31">
        <f t="shared" si="9"/>
        <v>0</v>
      </c>
      <c r="C31" t="s">
        <v>103</v>
      </c>
      <c r="D31">
        <f t="shared" si="1"/>
        <v>14643</v>
      </c>
      <c r="E31" t="str">
        <f t="shared" si="2"/>
        <v>scf7180042523606</v>
      </c>
      <c r="F31" t="str">
        <f t="shared" si="3"/>
        <v>scf7180042523606</v>
      </c>
      <c r="G31" t="str">
        <f t="shared" si="4"/>
        <v>scf7180042523606</v>
      </c>
      <c r="J31" t="str">
        <f t="shared" si="5"/>
        <v>scf7180042523606</v>
      </c>
      <c r="K31" t="str">
        <f t="shared" si="6"/>
        <v>scf7180042523606</v>
      </c>
      <c r="L31" t="str">
        <f t="shared" si="10"/>
        <v>scf7180042523606</v>
      </c>
      <c r="N31" t="str">
        <f t="shared" si="7"/>
        <v>scf7180042523606</v>
      </c>
    </row>
    <row r="32" spans="1:14" x14ac:dyDescent="0.3">
      <c r="A32">
        <f t="shared" si="8"/>
        <v>0</v>
      </c>
      <c r="B32">
        <f t="shared" si="9"/>
        <v>6</v>
      </c>
      <c r="C32" t="s">
        <v>104</v>
      </c>
      <c r="D32">
        <f t="shared" si="1"/>
        <v>10016</v>
      </c>
      <c r="E32" t="e">
        <f t="shared" si="2"/>
        <v>#N/A</v>
      </c>
      <c r="F32" t="e">
        <f t="shared" si="3"/>
        <v>#N/A</v>
      </c>
      <c r="G32" t="e">
        <f t="shared" si="4"/>
        <v>#N/A</v>
      </c>
      <c r="J32" t="e">
        <f t="shared" si="5"/>
        <v>#N/A</v>
      </c>
      <c r="K32" t="e">
        <f t="shared" si="6"/>
        <v>#N/A</v>
      </c>
      <c r="L32" t="e">
        <f t="shared" si="10"/>
        <v>#N/A</v>
      </c>
      <c r="N32" t="str">
        <f t="shared" si="7"/>
        <v>scf7180042524170</v>
      </c>
    </row>
    <row r="33" spans="1:14" x14ac:dyDescent="0.3">
      <c r="A33">
        <f t="shared" si="8"/>
        <v>0</v>
      </c>
      <c r="B33">
        <f t="shared" si="9"/>
        <v>6</v>
      </c>
      <c r="C33" t="s">
        <v>105</v>
      </c>
      <c r="D33">
        <f t="shared" si="1"/>
        <v>14908</v>
      </c>
      <c r="E33" t="e">
        <f t="shared" si="2"/>
        <v>#N/A</v>
      </c>
      <c r="F33" t="e">
        <f t="shared" si="3"/>
        <v>#N/A</v>
      </c>
      <c r="G33" t="e">
        <f t="shared" si="4"/>
        <v>#N/A</v>
      </c>
      <c r="J33" t="e">
        <f t="shared" si="5"/>
        <v>#N/A</v>
      </c>
      <c r="K33" t="e">
        <f t="shared" si="6"/>
        <v>#N/A</v>
      </c>
      <c r="L33" t="e">
        <f t="shared" si="10"/>
        <v>#N/A</v>
      </c>
      <c r="N33" t="str">
        <f t="shared" si="7"/>
        <v>scf7180042524711</v>
      </c>
    </row>
    <row r="34" spans="1:14" x14ac:dyDescent="0.3">
      <c r="A34">
        <f t="shared" si="8"/>
        <v>0</v>
      </c>
      <c r="B34">
        <f t="shared" si="9"/>
        <v>6</v>
      </c>
      <c r="C34" t="s">
        <v>106</v>
      </c>
      <c r="D34">
        <f t="shared" si="1"/>
        <v>11223</v>
      </c>
      <c r="E34" t="e">
        <f t="shared" si="2"/>
        <v>#N/A</v>
      </c>
      <c r="F34" t="e">
        <f t="shared" si="3"/>
        <v>#N/A</v>
      </c>
      <c r="G34" t="e">
        <f t="shared" si="4"/>
        <v>#N/A</v>
      </c>
      <c r="J34" t="e">
        <f t="shared" si="5"/>
        <v>#N/A</v>
      </c>
      <c r="K34" t="e">
        <f t="shared" si="6"/>
        <v>#N/A</v>
      </c>
      <c r="L34" t="e">
        <f t="shared" si="10"/>
        <v>#N/A</v>
      </c>
      <c r="N34" t="str">
        <f t="shared" si="7"/>
        <v>scf7180042531712</v>
      </c>
    </row>
    <row r="35" spans="1:14" x14ac:dyDescent="0.3">
      <c r="A35">
        <f t="shared" si="8"/>
        <v>0</v>
      </c>
      <c r="B35">
        <f t="shared" si="9"/>
        <v>6</v>
      </c>
      <c r="C35" t="s">
        <v>107</v>
      </c>
      <c r="D35">
        <f t="shared" si="1"/>
        <v>12217</v>
      </c>
      <c r="E35" t="e">
        <f t="shared" si="2"/>
        <v>#N/A</v>
      </c>
      <c r="F35" t="e">
        <f t="shared" si="3"/>
        <v>#N/A</v>
      </c>
      <c r="G35" t="e">
        <f t="shared" si="4"/>
        <v>#N/A</v>
      </c>
      <c r="J35" t="e">
        <f t="shared" si="5"/>
        <v>#N/A</v>
      </c>
      <c r="K35" t="e">
        <f t="shared" si="6"/>
        <v>#N/A</v>
      </c>
      <c r="L35" t="e">
        <f t="shared" si="10"/>
        <v>#N/A</v>
      </c>
      <c r="N35" t="str">
        <f t="shared" si="7"/>
        <v>scf7180042532009</v>
      </c>
    </row>
    <row r="36" spans="1:14" x14ac:dyDescent="0.3">
      <c r="A36">
        <f t="shared" si="8"/>
        <v>1</v>
      </c>
      <c r="B36">
        <f t="shared" si="9"/>
        <v>5</v>
      </c>
      <c r="C36" t="s">
        <v>108</v>
      </c>
      <c r="D36">
        <f t="shared" si="1"/>
        <v>13314</v>
      </c>
      <c r="E36" t="e">
        <f t="shared" si="2"/>
        <v>#N/A</v>
      </c>
      <c r="F36" t="e">
        <f t="shared" si="3"/>
        <v>#N/A</v>
      </c>
      <c r="G36" t="e">
        <f t="shared" si="4"/>
        <v>#N/A</v>
      </c>
      <c r="J36" t="e">
        <f t="shared" si="5"/>
        <v>#N/A</v>
      </c>
      <c r="K36" t="e">
        <f t="shared" si="6"/>
        <v>#N/A</v>
      </c>
      <c r="L36" t="str">
        <f t="shared" si="10"/>
        <v>scf7180042532319</v>
      </c>
      <c r="N36" t="str">
        <f t="shared" si="7"/>
        <v>scf7180042532319</v>
      </c>
    </row>
    <row r="37" spans="1:14" x14ac:dyDescent="0.3">
      <c r="A37">
        <f t="shared" si="8"/>
        <v>1</v>
      </c>
      <c r="B37">
        <f t="shared" si="9"/>
        <v>5</v>
      </c>
      <c r="C37" t="s">
        <v>109</v>
      </c>
      <c r="D37">
        <f t="shared" si="1"/>
        <v>13670</v>
      </c>
      <c r="E37" t="e">
        <f t="shared" si="2"/>
        <v>#N/A</v>
      </c>
      <c r="F37" t="str">
        <f t="shared" si="3"/>
        <v>scf7180042532892</v>
      </c>
      <c r="G37" t="e">
        <f t="shared" si="4"/>
        <v>#N/A</v>
      </c>
      <c r="J37" t="e">
        <f t="shared" si="5"/>
        <v>#N/A</v>
      </c>
      <c r="K37" t="e">
        <f t="shared" si="6"/>
        <v>#N/A</v>
      </c>
      <c r="L37" t="e">
        <f t="shared" si="10"/>
        <v>#N/A</v>
      </c>
      <c r="N37" t="str">
        <f t="shared" si="7"/>
        <v>scf7180042532892</v>
      </c>
    </row>
    <row r="38" spans="1:14" x14ac:dyDescent="0.3">
      <c r="A38">
        <f t="shared" si="8"/>
        <v>2</v>
      </c>
      <c r="B38">
        <f t="shared" si="9"/>
        <v>4</v>
      </c>
      <c r="C38" t="s">
        <v>110</v>
      </c>
      <c r="D38">
        <f t="shared" si="1"/>
        <v>13118</v>
      </c>
      <c r="E38" t="e">
        <f t="shared" si="2"/>
        <v>#N/A</v>
      </c>
      <c r="F38" t="e">
        <f t="shared" si="3"/>
        <v>#N/A</v>
      </c>
      <c r="G38" t="str">
        <f t="shared" si="4"/>
        <v>scf7180042534987</v>
      </c>
      <c r="J38" t="e">
        <f t="shared" si="5"/>
        <v>#N/A</v>
      </c>
      <c r="K38" t="str">
        <f t="shared" si="6"/>
        <v>scf7180042534987</v>
      </c>
      <c r="L38" t="e">
        <f t="shared" si="10"/>
        <v>#N/A</v>
      </c>
      <c r="N38" t="str">
        <f t="shared" si="7"/>
        <v>scf7180042534987</v>
      </c>
    </row>
    <row r="39" spans="1:14" x14ac:dyDescent="0.3">
      <c r="A39">
        <f t="shared" si="8"/>
        <v>0</v>
      </c>
      <c r="B39">
        <f t="shared" si="9"/>
        <v>6</v>
      </c>
      <c r="C39" t="s">
        <v>111</v>
      </c>
      <c r="D39">
        <f t="shared" si="1"/>
        <v>10420</v>
      </c>
      <c r="E39" t="e">
        <f t="shared" si="2"/>
        <v>#N/A</v>
      </c>
      <c r="F39" t="e">
        <f t="shared" si="3"/>
        <v>#N/A</v>
      </c>
      <c r="G39" t="e">
        <f t="shared" si="4"/>
        <v>#N/A</v>
      </c>
      <c r="J39" t="e">
        <f t="shared" si="5"/>
        <v>#N/A</v>
      </c>
      <c r="K39" t="e">
        <f t="shared" si="6"/>
        <v>#N/A</v>
      </c>
      <c r="L39" t="e">
        <f t="shared" si="10"/>
        <v>#N/A</v>
      </c>
      <c r="N39" t="str">
        <f t="shared" si="7"/>
        <v>scf7180042535365</v>
      </c>
    </row>
    <row r="40" spans="1:14" x14ac:dyDescent="0.3">
      <c r="A40">
        <f t="shared" si="8"/>
        <v>0</v>
      </c>
      <c r="B40">
        <f t="shared" si="9"/>
        <v>6</v>
      </c>
      <c r="C40" t="s">
        <v>112</v>
      </c>
      <c r="D40">
        <f t="shared" si="1"/>
        <v>12237</v>
      </c>
      <c r="E40" t="e">
        <f t="shared" si="2"/>
        <v>#N/A</v>
      </c>
      <c r="F40" t="e">
        <f t="shared" si="3"/>
        <v>#N/A</v>
      </c>
      <c r="G40" t="e">
        <f t="shared" si="4"/>
        <v>#N/A</v>
      </c>
      <c r="J40" t="e">
        <f t="shared" si="5"/>
        <v>#N/A</v>
      </c>
      <c r="K40" t="e">
        <f t="shared" si="6"/>
        <v>#N/A</v>
      </c>
      <c r="L40" t="e">
        <f t="shared" si="10"/>
        <v>#N/A</v>
      </c>
      <c r="N40" t="str">
        <f t="shared" si="7"/>
        <v>scf7180042535524</v>
      </c>
    </row>
    <row r="41" spans="1:14" x14ac:dyDescent="0.3">
      <c r="A41">
        <f t="shared" si="8"/>
        <v>0</v>
      </c>
      <c r="B41">
        <f t="shared" si="9"/>
        <v>6</v>
      </c>
      <c r="C41" t="s">
        <v>113</v>
      </c>
      <c r="D41">
        <f t="shared" si="1"/>
        <v>10636</v>
      </c>
      <c r="E41" t="e">
        <f t="shared" si="2"/>
        <v>#N/A</v>
      </c>
      <c r="F41" t="e">
        <f t="shared" si="3"/>
        <v>#N/A</v>
      </c>
      <c r="G41" t="e">
        <f t="shared" si="4"/>
        <v>#N/A</v>
      </c>
      <c r="J41" t="e">
        <f t="shared" si="5"/>
        <v>#N/A</v>
      </c>
      <c r="K41" t="e">
        <f t="shared" si="6"/>
        <v>#N/A</v>
      </c>
      <c r="L41" t="e">
        <f t="shared" si="10"/>
        <v>#N/A</v>
      </c>
      <c r="N41" t="str">
        <f t="shared" si="7"/>
        <v>scf7180042540769</v>
      </c>
    </row>
    <row r="42" spans="1:14" x14ac:dyDescent="0.3">
      <c r="A42">
        <f t="shared" si="8"/>
        <v>0</v>
      </c>
      <c r="B42">
        <f t="shared" si="9"/>
        <v>6</v>
      </c>
      <c r="C42" t="s">
        <v>114</v>
      </c>
      <c r="D42">
        <f t="shared" si="1"/>
        <v>12671</v>
      </c>
      <c r="E42" t="e">
        <f t="shared" si="2"/>
        <v>#N/A</v>
      </c>
      <c r="F42" t="e">
        <f t="shared" si="3"/>
        <v>#N/A</v>
      </c>
      <c r="G42" t="e">
        <f t="shared" si="4"/>
        <v>#N/A</v>
      </c>
      <c r="J42" t="e">
        <f t="shared" si="5"/>
        <v>#N/A</v>
      </c>
      <c r="K42" t="e">
        <f t="shared" si="6"/>
        <v>#N/A</v>
      </c>
      <c r="L42" t="e">
        <f t="shared" si="10"/>
        <v>#N/A</v>
      </c>
      <c r="N42" t="str">
        <f t="shared" si="7"/>
        <v>scf7180042540779</v>
      </c>
    </row>
    <row r="43" spans="1:14" x14ac:dyDescent="0.3">
      <c r="A43">
        <f t="shared" si="8"/>
        <v>0</v>
      </c>
      <c r="B43">
        <f t="shared" si="9"/>
        <v>6</v>
      </c>
      <c r="C43" t="s">
        <v>115</v>
      </c>
      <c r="D43">
        <f t="shared" si="1"/>
        <v>12957</v>
      </c>
      <c r="E43" t="e">
        <f t="shared" si="2"/>
        <v>#N/A</v>
      </c>
      <c r="F43" t="e">
        <f t="shared" si="3"/>
        <v>#N/A</v>
      </c>
      <c r="G43" t="e">
        <f t="shared" si="4"/>
        <v>#N/A</v>
      </c>
      <c r="J43" t="e">
        <f t="shared" si="5"/>
        <v>#N/A</v>
      </c>
      <c r="K43" t="e">
        <f t="shared" si="6"/>
        <v>#N/A</v>
      </c>
      <c r="L43" t="e">
        <f t="shared" si="10"/>
        <v>#N/A</v>
      </c>
      <c r="N43" t="str">
        <f t="shared" si="7"/>
        <v>scf7180042541807</v>
      </c>
    </row>
    <row r="44" spans="1:14" x14ac:dyDescent="0.3">
      <c r="A44">
        <f t="shared" si="8"/>
        <v>0</v>
      </c>
      <c r="B44">
        <f t="shared" si="9"/>
        <v>6</v>
      </c>
      <c r="C44" t="s">
        <v>116</v>
      </c>
      <c r="D44">
        <f t="shared" si="1"/>
        <v>11046</v>
      </c>
      <c r="E44" t="e">
        <f t="shared" si="2"/>
        <v>#N/A</v>
      </c>
      <c r="F44" t="e">
        <f t="shared" si="3"/>
        <v>#N/A</v>
      </c>
      <c r="G44" t="e">
        <f t="shared" si="4"/>
        <v>#N/A</v>
      </c>
      <c r="J44" t="e">
        <f t="shared" si="5"/>
        <v>#N/A</v>
      </c>
      <c r="K44" t="e">
        <f t="shared" si="6"/>
        <v>#N/A</v>
      </c>
      <c r="L44" t="e">
        <f t="shared" si="10"/>
        <v>#N/A</v>
      </c>
      <c r="N44" t="str">
        <f t="shared" si="7"/>
        <v>scf7180042542321</v>
      </c>
    </row>
    <row r="45" spans="1:14" x14ac:dyDescent="0.3">
      <c r="A45">
        <f t="shared" si="8"/>
        <v>0</v>
      </c>
      <c r="B45">
        <f t="shared" si="9"/>
        <v>6</v>
      </c>
      <c r="C45" t="s">
        <v>117</v>
      </c>
      <c r="D45">
        <f t="shared" si="1"/>
        <v>11414</v>
      </c>
      <c r="E45" t="e">
        <f t="shared" si="2"/>
        <v>#N/A</v>
      </c>
      <c r="F45" t="e">
        <f t="shared" si="3"/>
        <v>#N/A</v>
      </c>
      <c r="G45" t="e">
        <f t="shared" si="4"/>
        <v>#N/A</v>
      </c>
      <c r="J45" t="e">
        <f t="shared" si="5"/>
        <v>#N/A</v>
      </c>
      <c r="K45" t="e">
        <f t="shared" si="6"/>
        <v>#N/A</v>
      </c>
      <c r="L45" t="e">
        <f t="shared" si="10"/>
        <v>#N/A</v>
      </c>
      <c r="N45" t="str">
        <f t="shared" si="7"/>
        <v>scf7180042544300</v>
      </c>
    </row>
    <row r="46" spans="1:14" x14ac:dyDescent="0.3">
      <c r="A46">
        <f t="shared" si="8"/>
        <v>0</v>
      </c>
      <c r="B46">
        <f t="shared" si="9"/>
        <v>6</v>
      </c>
      <c r="C46" t="s">
        <v>118</v>
      </c>
      <c r="D46">
        <f t="shared" si="1"/>
        <v>9022</v>
      </c>
      <c r="E46" t="e">
        <f t="shared" si="2"/>
        <v>#N/A</v>
      </c>
      <c r="F46" t="e">
        <f t="shared" si="3"/>
        <v>#N/A</v>
      </c>
      <c r="G46" t="e">
        <f t="shared" si="4"/>
        <v>#N/A</v>
      </c>
      <c r="J46" t="e">
        <f t="shared" si="5"/>
        <v>#N/A</v>
      </c>
      <c r="K46" t="e">
        <f t="shared" si="6"/>
        <v>#N/A</v>
      </c>
      <c r="L46" t="e">
        <f t="shared" si="10"/>
        <v>#N/A</v>
      </c>
      <c r="N46" t="str">
        <f t="shared" si="7"/>
        <v>scf7180042546343</v>
      </c>
    </row>
    <row r="47" spans="1:14" x14ac:dyDescent="0.3">
      <c r="A47">
        <f t="shared" si="8"/>
        <v>0</v>
      </c>
      <c r="B47">
        <f t="shared" si="9"/>
        <v>6</v>
      </c>
      <c r="C47" t="s">
        <v>119</v>
      </c>
      <c r="D47">
        <f t="shared" si="1"/>
        <v>10936</v>
      </c>
      <c r="E47" t="e">
        <f t="shared" si="2"/>
        <v>#N/A</v>
      </c>
      <c r="F47" t="e">
        <f t="shared" si="3"/>
        <v>#N/A</v>
      </c>
      <c r="G47" t="e">
        <f t="shared" si="4"/>
        <v>#N/A</v>
      </c>
      <c r="J47" t="e">
        <f t="shared" si="5"/>
        <v>#N/A</v>
      </c>
      <c r="K47" t="e">
        <f t="shared" si="6"/>
        <v>#N/A</v>
      </c>
      <c r="L47" t="e">
        <f t="shared" si="10"/>
        <v>#N/A</v>
      </c>
      <c r="N47" t="str">
        <f t="shared" si="7"/>
        <v>scf7180042551642</v>
      </c>
    </row>
    <row r="48" spans="1:14" x14ac:dyDescent="0.3">
      <c r="A48">
        <f t="shared" si="8"/>
        <v>0</v>
      </c>
      <c r="B48">
        <f t="shared" si="9"/>
        <v>6</v>
      </c>
      <c r="C48" t="s">
        <v>120</v>
      </c>
      <c r="D48">
        <f t="shared" si="1"/>
        <v>10262</v>
      </c>
      <c r="E48" t="e">
        <f t="shared" si="2"/>
        <v>#N/A</v>
      </c>
      <c r="F48" t="e">
        <f t="shared" si="3"/>
        <v>#N/A</v>
      </c>
      <c r="G48" t="e">
        <f t="shared" si="4"/>
        <v>#N/A</v>
      </c>
      <c r="J48" t="e">
        <f t="shared" si="5"/>
        <v>#N/A</v>
      </c>
      <c r="K48" t="e">
        <f t="shared" si="6"/>
        <v>#N/A</v>
      </c>
      <c r="L48" t="e">
        <f t="shared" si="10"/>
        <v>#N/A</v>
      </c>
      <c r="N48" t="str">
        <f t="shared" si="7"/>
        <v>scf7180042551714</v>
      </c>
    </row>
    <row r="49" spans="1:14" x14ac:dyDescent="0.3">
      <c r="A49">
        <f t="shared" si="8"/>
        <v>6</v>
      </c>
      <c r="B49">
        <f t="shared" si="9"/>
        <v>0</v>
      </c>
      <c r="C49" t="s">
        <v>121</v>
      </c>
      <c r="D49">
        <f t="shared" si="1"/>
        <v>13345</v>
      </c>
      <c r="E49" t="str">
        <f t="shared" si="2"/>
        <v>scf7180042551875</v>
      </c>
      <c r="F49" t="str">
        <f t="shared" si="3"/>
        <v>scf7180042551875</v>
      </c>
      <c r="G49" t="str">
        <f t="shared" si="4"/>
        <v>scf7180042551875</v>
      </c>
      <c r="J49" t="str">
        <f t="shared" si="5"/>
        <v>scf7180042551875</v>
      </c>
      <c r="K49" t="str">
        <f t="shared" si="6"/>
        <v>scf7180042551875</v>
      </c>
      <c r="L49" t="str">
        <f t="shared" si="10"/>
        <v>scf7180042551875</v>
      </c>
      <c r="N49" t="str">
        <f t="shared" si="7"/>
        <v>scf7180042551875</v>
      </c>
    </row>
    <row r="50" spans="1:14" x14ac:dyDescent="0.3">
      <c r="A50">
        <f t="shared" si="8"/>
        <v>0</v>
      </c>
      <c r="B50">
        <f t="shared" si="9"/>
        <v>6</v>
      </c>
      <c r="C50" t="s">
        <v>122</v>
      </c>
      <c r="D50">
        <f t="shared" si="1"/>
        <v>9862</v>
      </c>
      <c r="E50" t="e">
        <f t="shared" si="2"/>
        <v>#N/A</v>
      </c>
      <c r="F50" t="e">
        <f t="shared" si="3"/>
        <v>#N/A</v>
      </c>
      <c r="G50" t="e">
        <f t="shared" si="4"/>
        <v>#N/A</v>
      </c>
      <c r="J50" t="e">
        <f t="shared" si="5"/>
        <v>#N/A</v>
      </c>
      <c r="K50" t="e">
        <f t="shared" si="6"/>
        <v>#N/A</v>
      </c>
      <c r="L50" t="e">
        <f t="shared" si="10"/>
        <v>#N/A</v>
      </c>
      <c r="N50" t="str">
        <f t="shared" si="7"/>
        <v>scf7180042552278</v>
      </c>
    </row>
    <row r="51" spans="1:14" x14ac:dyDescent="0.3">
      <c r="A51">
        <f t="shared" si="8"/>
        <v>0</v>
      </c>
      <c r="B51">
        <f t="shared" si="9"/>
        <v>6</v>
      </c>
      <c r="C51" t="s">
        <v>123</v>
      </c>
      <c r="D51">
        <f t="shared" si="1"/>
        <v>12244</v>
      </c>
      <c r="E51" t="e">
        <f t="shared" si="2"/>
        <v>#N/A</v>
      </c>
      <c r="F51" t="e">
        <f t="shared" si="3"/>
        <v>#N/A</v>
      </c>
      <c r="G51" t="e">
        <f t="shared" si="4"/>
        <v>#N/A</v>
      </c>
      <c r="J51" t="e">
        <f t="shared" si="5"/>
        <v>#N/A</v>
      </c>
      <c r="K51" t="e">
        <f t="shared" si="6"/>
        <v>#N/A</v>
      </c>
      <c r="L51" t="e">
        <f t="shared" si="10"/>
        <v>#N/A</v>
      </c>
      <c r="N51" t="str">
        <f t="shared" si="7"/>
        <v>scf7180042554375</v>
      </c>
    </row>
    <row r="52" spans="1:14" x14ac:dyDescent="0.3">
      <c r="A52">
        <f t="shared" si="8"/>
        <v>0</v>
      </c>
      <c r="B52">
        <f t="shared" si="9"/>
        <v>6</v>
      </c>
      <c r="C52" t="s">
        <v>124</v>
      </c>
      <c r="D52">
        <f t="shared" si="1"/>
        <v>12387</v>
      </c>
      <c r="E52" t="e">
        <f t="shared" si="2"/>
        <v>#N/A</v>
      </c>
      <c r="F52" t="e">
        <f t="shared" si="3"/>
        <v>#N/A</v>
      </c>
      <c r="G52" t="e">
        <f t="shared" si="4"/>
        <v>#N/A</v>
      </c>
      <c r="J52" t="e">
        <f t="shared" si="5"/>
        <v>#N/A</v>
      </c>
      <c r="K52" t="e">
        <f t="shared" si="6"/>
        <v>#N/A</v>
      </c>
      <c r="L52" t="e">
        <f t="shared" si="10"/>
        <v>#N/A</v>
      </c>
      <c r="N52" t="str">
        <f t="shared" si="7"/>
        <v>scf7180042554936</v>
      </c>
    </row>
    <row r="53" spans="1:14" x14ac:dyDescent="0.3">
      <c r="A53">
        <f t="shared" si="8"/>
        <v>0</v>
      </c>
      <c r="B53">
        <f t="shared" si="9"/>
        <v>6</v>
      </c>
      <c r="C53" t="s">
        <v>125</v>
      </c>
      <c r="D53">
        <f t="shared" si="1"/>
        <v>12490</v>
      </c>
      <c r="E53" t="e">
        <f t="shared" si="2"/>
        <v>#N/A</v>
      </c>
      <c r="F53" t="e">
        <f t="shared" si="3"/>
        <v>#N/A</v>
      </c>
      <c r="G53" t="e">
        <f t="shared" si="4"/>
        <v>#N/A</v>
      </c>
      <c r="J53" t="e">
        <f t="shared" si="5"/>
        <v>#N/A</v>
      </c>
      <c r="K53" t="e">
        <f t="shared" si="6"/>
        <v>#N/A</v>
      </c>
      <c r="L53" t="e">
        <f t="shared" si="10"/>
        <v>#N/A</v>
      </c>
      <c r="N53" t="str">
        <f t="shared" si="7"/>
        <v>scf7180042565213</v>
      </c>
    </row>
    <row r="54" spans="1:14" x14ac:dyDescent="0.3">
      <c r="A54">
        <f t="shared" si="8"/>
        <v>0</v>
      </c>
      <c r="B54">
        <f t="shared" si="9"/>
        <v>6</v>
      </c>
      <c r="C54" t="s">
        <v>126</v>
      </c>
      <c r="D54">
        <f t="shared" si="1"/>
        <v>11070</v>
      </c>
      <c r="E54" t="e">
        <f t="shared" si="2"/>
        <v>#N/A</v>
      </c>
      <c r="F54" t="e">
        <f t="shared" si="3"/>
        <v>#N/A</v>
      </c>
      <c r="G54" t="e">
        <f t="shared" si="4"/>
        <v>#N/A</v>
      </c>
      <c r="J54" t="e">
        <f t="shared" si="5"/>
        <v>#N/A</v>
      </c>
      <c r="K54" t="e">
        <f t="shared" si="6"/>
        <v>#N/A</v>
      </c>
      <c r="L54" t="e">
        <f t="shared" si="10"/>
        <v>#N/A</v>
      </c>
      <c r="N54" t="str">
        <f t="shared" si="7"/>
        <v>scf7180042565626</v>
      </c>
    </row>
    <row r="55" spans="1:14" x14ac:dyDescent="0.3">
      <c r="A55">
        <f t="shared" si="8"/>
        <v>0</v>
      </c>
      <c r="B55">
        <f t="shared" si="9"/>
        <v>6</v>
      </c>
      <c r="C55" t="s">
        <v>127</v>
      </c>
      <c r="D55">
        <f t="shared" si="1"/>
        <v>12466</v>
      </c>
      <c r="E55" t="e">
        <f t="shared" si="2"/>
        <v>#N/A</v>
      </c>
      <c r="F55" t="e">
        <f t="shared" si="3"/>
        <v>#N/A</v>
      </c>
      <c r="G55" t="e">
        <f t="shared" si="4"/>
        <v>#N/A</v>
      </c>
      <c r="J55" t="e">
        <f t="shared" si="5"/>
        <v>#N/A</v>
      </c>
      <c r="K55" t="e">
        <f t="shared" si="6"/>
        <v>#N/A</v>
      </c>
      <c r="L55" t="e">
        <f t="shared" si="10"/>
        <v>#N/A</v>
      </c>
      <c r="N55" t="str">
        <f t="shared" si="7"/>
        <v>scf7180042565715</v>
      </c>
    </row>
    <row r="56" spans="1:14" x14ac:dyDescent="0.3">
      <c r="A56">
        <f t="shared" si="8"/>
        <v>2</v>
      </c>
      <c r="B56">
        <f t="shared" si="9"/>
        <v>4</v>
      </c>
      <c r="C56" t="s">
        <v>128</v>
      </c>
      <c r="D56">
        <f t="shared" si="1"/>
        <v>11909</v>
      </c>
      <c r="E56" t="e">
        <f t="shared" si="2"/>
        <v>#N/A</v>
      </c>
      <c r="F56" t="e">
        <f t="shared" si="3"/>
        <v>#N/A</v>
      </c>
      <c r="G56" t="str">
        <f t="shared" si="4"/>
        <v>scf7180042566503</v>
      </c>
      <c r="J56" t="e">
        <f t="shared" si="5"/>
        <v>#N/A</v>
      </c>
      <c r="K56" t="str">
        <f t="shared" si="6"/>
        <v>scf7180042566503</v>
      </c>
      <c r="L56" t="e">
        <f t="shared" si="10"/>
        <v>#N/A</v>
      </c>
      <c r="N56" t="str">
        <f t="shared" si="7"/>
        <v>scf7180042566503</v>
      </c>
    </row>
    <row r="57" spans="1:14" x14ac:dyDescent="0.3">
      <c r="A57">
        <f t="shared" si="8"/>
        <v>0</v>
      </c>
      <c r="B57">
        <f t="shared" si="9"/>
        <v>6</v>
      </c>
      <c r="C57" t="s">
        <v>129</v>
      </c>
      <c r="D57">
        <f t="shared" si="1"/>
        <v>9740</v>
      </c>
      <c r="E57" t="e">
        <f t="shared" si="2"/>
        <v>#N/A</v>
      </c>
      <c r="F57" t="e">
        <f t="shared" si="3"/>
        <v>#N/A</v>
      </c>
      <c r="G57" t="e">
        <f t="shared" si="4"/>
        <v>#N/A</v>
      </c>
      <c r="J57" t="e">
        <f t="shared" si="5"/>
        <v>#N/A</v>
      </c>
      <c r="K57" t="e">
        <f t="shared" si="6"/>
        <v>#N/A</v>
      </c>
      <c r="L57" t="e">
        <f t="shared" si="10"/>
        <v>#N/A</v>
      </c>
      <c r="N57" t="str">
        <f t="shared" si="7"/>
        <v>scf7180042567094</v>
      </c>
    </row>
    <row r="58" spans="1:14" x14ac:dyDescent="0.3">
      <c r="A58">
        <f t="shared" si="8"/>
        <v>0</v>
      </c>
      <c r="B58">
        <f t="shared" si="9"/>
        <v>6</v>
      </c>
      <c r="C58" t="s">
        <v>130</v>
      </c>
      <c r="D58">
        <f t="shared" si="1"/>
        <v>12728</v>
      </c>
      <c r="E58" t="e">
        <f t="shared" si="2"/>
        <v>#N/A</v>
      </c>
      <c r="F58" t="e">
        <f t="shared" si="3"/>
        <v>#N/A</v>
      </c>
      <c r="G58" t="e">
        <f t="shared" si="4"/>
        <v>#N/A</v>
      </c>
      <c r="J58" t="e">
        <f t="shared" si="5"/>
        <v>#N/A</v>
      </c>
      <c r="K58" t="e">
        <f t="shared" si="6"/>
        <v>#N/A</v>
      </c>
      <c r="L58" t="e">
        <f t="shared" si="10"/>
        <v>#N/A</v>
      </c>
      <c r="N58" t="str">
        <f t="shared" si="7"/>
        <v>scf7180042567475</v>
      </c>
    </row>
    <row r="59" spans="1:14" x14ac:dyDescent="0.3">
      <c r="A59">
        <f t="shared" si="8"/>
        <v>0</v>
      </c>
      <c r="B59">
        <f t="shared" si="9"/>
        <v>6</v>
      </c>
      <c r="C59" t="s">
        <v>131</v>
      </c>
      <c r="D59">
        <f t="shared" si="1"/>
        <v>13538</v>
      </c>
      <c r="E59" t="e">
        <f t="shared" si="2"/>
        <v>#N/A</v>
      </c>
      <c r="F59" t="e">
        <f t="shared" si="3"/>
        <v>#N/A</v>
      </c>
      <c r="G59" t="e">
        <f t="shared" si="4"/>
        <v>#N/A</v>
      </c>
      <c r="J59" t="e">
        <f t="shared" si="5"/>
        <v>#N/A</v>
      </c>
      <c r="K59" t="e">
        <f t="shared" si="6"/>
        <v>#N/A</v>
      </c>
      <c r="L59" t="e">
        <f t="shared" si="10"/>
        <v>#N/A</v>
      </c>
      <c r="N59" t="str">
        <f t="shared" si="7"/>
        <v>scf7180042567662</v>
      </c>
    </row>
    <row r="60" spans="1:14" x14ac:dyDescent="0.3">
      <c r="A60">
        <f t="shared" si="8"/>
        <v>0</v>
      </c>
      <c r="B60">
        <f t="shared" si="9"/>
        <v>6</v>
      </c>
      <c r="C60" t="s">
        <v>132</v>
      </c>
      <c r="D60">
        <f t="shared" si="1"/>
        <v>12212</v>
      </c>
      <c r="E60" t="e">
        <f t="shared" si="2"/>
        <v>#N/A</v>
      </c>
      <c r="F60" t="e">
        <f t="shared" si="3"/>
        <v>#N/A</v>
      </c>
      <c r="G60" t="e">
        <f t="shared" si="4"/>
        <v>#N/A</v>
      </c>
      <c r="J60" t="e">
        <f t="shared" si="5"/>
        <v>#N/A</v>
      </c>
      <c r="K60" t="e">
        <f t="shared" si="6"/>
        <v>#N/A</v>
      </c>
      <c r="L60" t="e">
        <f t="shared" si="10"/>
        <v>#N/A</v>
      </c>
      <c r="N60" t="str">
        <f t="shared" si="7"/>
        <v>scf7180042567703</v>
      </c>
    </row>
    <row r="61" spans="1:14" x14ac:dyDescent="0.3">
      <c r="A61">
        <f t="shared" si="8"/>
        <v>0</v>
      </c>
      <c r="B61">
        <f t="shared" si="9"/>
        <v>6</v>
      </c>
      <c r="C61" t="s">
        <v>133</v>
      </c>
      <c r="D61">
        <f t="shared" si="1"/>
        <v>11979</v>
      </c>
      <c r="E61" t="e">
        <f t="shared" si="2"/>
        <v>#N/A</v>
      </c>
      <c r="F61" t="e">
        <f t="shared" si="3"/>
        <v>#N/A</v>
      </c>
      <c r="G61" t="e">
        <f t="shared" si="4"/>
        <v>#N/A</v>
      </c>
      <c r="J61" t="e">
        <f t="shared" si="5"/>
        <v>#N/A</v>
      </c>
      <c r="K61" t="e">
        <f t="shared" si="6"/>
        <v>#N/A</v>
      </c>
      <c r="L61" t="e">
        <f t="shared" si="10"/>
        <v>#N/A</v>
      </c>
      <c r="N61" t="str">
        <f t="shared" si="7"/>
        <v>scf7180042568517</v>
      </c>
    </row>
    <row r="62" spans="1:14" x14ac:dyDescent="0.3">
      <c r="A62">
        <f t="shared" si="8"/>
        <v>0</v>
      </c>
      <c r="B62">
        <f t="shared" si="9"/>
        <v>6</v>
      </c>
      <c r="C62" t="s">
        <v>134</v>
      </c>
      <c r="D62">
        <f t="shared" si="1"/>
        <v>12480</v>
      </c>
      <c r="E62" t="e">
        <f t="shared" si="2"/>
        <v>#N/A</v>
      </c>
      <c r="F62" t="e">
        <f t="shared" si="3"/>
        <v>#N/A</v>
      </c>
      <c r="G62" t="e">
        <f t="shared" si="4"/>
        <v>#N/A</v>
      </c>
      <c r="J62" t="e">
        <f t="shared" si="5"/>
        <v>#N/A</v>
      </c>
      <c r="K62" t="e">
        <f t="shared" si="6"/>
        <v>#N/A</v>
      </c>
      <c r="L62" t="e">
        <f t="shared" si="10"/>
        <v>#N/A</v>
      </c>
      <c r="N62" t="str">
        <f t="shared" si="7"/>
        <v>scf7180042570137</v>
      </c>
    </row>
    <row r="63" spans="1:14" x14ac:dyDescent="0.3">
      <c r="A63">
        <f t="shared" si="8"/>
        <v>2</v>
      </c>
      <c r="B63">
        <f t="shared" si="9"/>
        <v>4</v>
      </c>
      <c r="C63" t="s">
        <v>135</v>
      </c>
      <c r="D63">
        <f t="shared" si="1"/>
        <v>5765</v>
      </c>
      <c r="E63" t="str">
        <f t="shared" si="2"/>
        <v>scf7180042574209</v>
      </c>
      <c r="F63" t="e">
        <f t="shared" si="3"/>
        <v>#N/A</v>
      </c>
      <c r="G63" t="e">
        <f t="shared" si="4"/>
        <v>#N/A</v>
      </c>
      <c r="J63" t="e">
        <f t="shared" si="5"/>
        <v>#N/A</v>
      </c>
      <c r="K63" t="e">
        <f t="shared" si="6"/>
        <v>#N/A</v>
      </c>
      <c r="L63" t="str">
        <f t="shared" si="10"/>
        <v>scf7180042574209</v>
      </c>
      <c r="N63" t="str">
        <f t="shared" si="7"/>
        <v>scf7180042574209</v>
      </c>
    </row>
    <row r="64" spans="1:14" x14ac:dyDescent="0.3">
      <c r="A64">
        <f t="shared" si="8"/>
        <v>0</v>
      </c>
      <c r="B64">
        <f t="shared" si="9"/>
        <v>6</v>
      </c>
      <c r="C64" t="s">
        <v>136</v>
      </c>
      <c r="D64">
        <f t="shared" si="1"/>
        <v>12765</v>
      </c>
      <c r="E64" t="e">
        <f t="shared" si="2"/>
        <v>#N/A</v>
      </c>
      <c r="F64" t="e">
        <f t="shared" si="3"/>
        <v>#N/A</v>
      </c>
      <c r="G64" t="e">
        <f t="shared" si="4"/>
        <v>#N/A</v>
      </c>
      <c r="J64" t="e">
        <f t="shared" si="5"/>
        <v>#N/A</v>
      </c>
      <c r="K64" t="e">
        <f t="shared" si="6"/>
        <v>#N/A</v>
      </c>
      <c r="L64" t="e">
        <f t="shared" si="10"/>
        <v>#N/A</v>
      </c>
      <c r="N64" t="str">
        <f t="shared" si="7"/>
        <v>scf7180042583035</v>
      </c>
    </row>
    <row r="65" spans="1:14" x14ac:dyDescent="0.3">
      <c r="A65">
        <f t="shared" si="8"/>
        <v>0</v>
      </c>
      <c r="B65">
        <f t="shared" si="9"/>
        <v>6</v>
      </c>
      <c r="C65" t="s">
        <v>137</v>
      </c>
      <c r="D65">
        <f t="shared" si="1"/>
        <v>11410</v>
      </c>
      <c r="E65" t="e">
        <f t="shared" si="2"/>
        <v>#N/A</v>
      </c>
      <c r="F65" t="e">
        <f t="shared" si="3"/>
        <v>#N/A</v>
      </c>
      <c r="G65" t="e">
        <f t="shared" si="4"/>
        <v>#N/A</v>
      </c>
      <c r="J65" t="e">
        <f t="shared" si="5"/>
        <v>#N/A</v>
      </c>
      <c r="K65" t="e">
        <f t="shared" si="6"/>
        <v>#N/A</v>
      </c>
      <c r="L65" t="e">
        <f t="shared" si="10"/>
        <v>#N/A</v>
      </c>
      <c r="N65" t="str">
        <f t="shared" si="7"/>
        <v>scf7180042584245</v>
      </c>
    </row>
    <row r="66" spans="1:14" x14ac:dyDescent="0.3">
      <c r="A66">
        <f t="shared" si="8"/>
        <v>0</v>
      </c>
      <c r="B66">
        <f t="shared" si="9"/>
        <v>6</v>
      </c>
      <c r="C66" t="s">
        <v>138</v>
      </c>
      <c r="D66">
        <f t="shared" si="1"/>
        <v>12123</v>
      </c>
      <c r="E66" t="e">
        <f t="shared" si="2"/>
        <v>#N/A</v>
      </c>
      <c r="F66" t="e">
        <f t="shared" si="3"/>
        <v>#N/A</v>
      </c>
      <c r="G66" t="e">
        <f t="shared" si="4"/>
        <v>#N/A</v>
      </c>
      <c r="J66" t="e">
        <f t="shared" si="5"/>
        <v>#N/A</v>
      </c>
      <c r="K66" t="e">
        <f t="shared" si="6"/>
        <v>#N/A</v>
      </c>
      <c r="L66" t="e">
        <f t="shared" si="10"/>
        <v>#N/A</v>
      </c>
      <c r="N66" t="str">
        <f t="shared" si="7"/>
        <v>scf7180042585733</v>
      </c>
    </row>
    <row r="67" spans="1:14" x14ac:dyDescent="0.3">
      <c r="A67">
        <f t="shared" si="8"/>
        <v>1</v>
      </c>
      <c r="B67">
        <f t="shared" si="9"/>
        <v>5</v>
      </c>
      <c r="C67" t="s">
        <v>139</v>
      </c>
      <c r="D67">
        <f t="shared" si="1"/>
        <v>12860</v>
      </c>
      <c r="E67" t="str">
        <f t="shared" si="2"/>
        <v>scf7180042587263</v>
      </c>
      <c r="F67" t="e">
        <f t="shared" si="3"/>
        <v>#N/A</v>
      </c>
      <c r="G67" t="e">
        <f t="shared" si="4"/>
        <v>#N/A</v>
      </c>
      <c r="J67" t="e">
        <f t="shared" si="5"/>
        <v>#N/A</v>
      </c>
      <c r="K67" t="e">
        <f t="shared" si="6"/>
        <v>#N/A</v>
      </c>
      <c r="L67" t="e">
        <f t="shared" si="10"/>
        <v>#N/A</v>
      </c>
      <c r="N67" t="str">
        <f t="shared" si="7"/>
        <v>scf7180042587263</v>
      </c>
    </row>
    <row r="68" spans="1:14" x14ac:dyDescent="0.3">
      <c r="A68">
        <f t="shared" si="8"/>
        <v>1</v>
      </c>
      <c r="B68">
        <f t="shared" si="9"/>
        <v>5</v>
      </c>
      <c r="C68" t="s">
        <v>140</v>
      </c>
      <c r="D68">
        <f t="shared" si="1"/>
        <v>4716</v>
      </c>
      <c r="E68" t="str">
        <f t="shared" si="2"/>
        <v>scf7180042594350</v>
      </c>
      <c r="F68" t="e">
        <f t="shared" si="3"/>
        <v>#N/A</v>
      </c>
      <c r="G68" t="e">
        <f t="shared" si="4"/>
        <v>#N/A</v>
      </c>
      <c r="J68" t="e">
        <f t="shared" si="5"/>
        <v>#N/A</v>
      </c>
      <c r="K68" t="e">
        <f t="shared" si="6"/>
        <v>#N/A</v>
      </c>
      <c r="L68" t="e">
        <f t="shared" si="10"/>
        <v>#N/A</v>
      </c>
      <c r="N68" t="str">
        <f t="shared" si="7"/>
        <v>scf7180042594350</v>
      </c>
    </row>
    <row r="69" spans="1:14" x14ac:dyDescent="0.3">
      <c r="A69">
        <f t="shared" si="8"/>
        <v>6</v>
      </c>
      <c r="B69">
        <f t="shared" si="9"/>
        <v>0</v>
      </c>
      <c r="C69" t="s">
        <v>141</v>
      </c>
      <c r="D69">
        <f t="shared" si="1"/>
        <v>15365</v>
      </c>
      <c r="E69" t="str">
        <f t="shared" si="2"/>
        <v>scf7180042602792</v>
      </c>
      <c r="F69" t="str">
        <f t="shared" si="3"/>
        <v>scf7180042602792</v>
      </c>
      <c r="G69" t="str">
        <f t="shared" si="4"/>
        <v>scf7180042602792</v>
      </c>
      <c r="J69" t="str">
        <f t="shared" si="5"/>
        <v>scf7180042602792</v>
      </c>
      <c r="K69" t="str">
        <f t="shared" si="6"/>
        <v>scf7180042602792</v>
      </c>
      <c r="L69" t="str">
        <f t="shared" si="10"/>
        <v>scf7180042602792</v>
      </c>
      <c r="N69" t="str">
        <f t="shared" si="7"/>
        <v>scf7180042602792</v>
      </c>
    </row>
    <row r="70" spans="1:14" x14ac:dyDescent="0.3">
      <c r="A70">
        <f t="shared" si="8"/>
        <v>0</v>
      </c>
      <c r="B70">
        <f t="shared" si="9"/>
        <v>6</v>
      </c>
      <c r="C70" t="s">
        <v>142</v>
      </c>
      <c r="D70">
        <f t="shared" si="1"/>
        <v>12407</v>
      </c>
      <c r="E70" t="e">
        <f t="shared" si="2"/>
        <v>#N/A</v>
      </c>
      <c r="F70" t="e">
        <f t="shared" si="3"/>
        <v>#N/A</v>
      </c>
      <c r="G70" t="e">
        <f t="shared" si="4"/>
        <v>#N/A</v>
      </c>
      <c r="J70" t="e">
        <f t="shared" si="5"/>
        <v>#N/A</v>
      </c>
      <c r="K70" t="e">
        <f t="shared" si="6"/>
        <v>#N/A</v>
      </c>
      <c r="L70" t="e">
        <f t="shared" si="10"/>
        <v>#N/A</v>
      </c>
      <c r="N70" t="str">
        <f t="shared" si="7"/>
        <v>scf7180042602994</v>
      </c>
    </row>
    <row r="71" spans="1:14" x14ac:dyDescent="0.3">
      <c r="A71">
        <f t="shared" si="8"/>
        <v>2</v>
      </c>
      <c r="B71">
        <f t="shared" si="9"/>
        <v>4</v>
      </c>
      <c r="C71" t="s">
        <v>143</v>
      </c>
      <c r="D71">
        <f t="shared" ref="D71:D134" si="11">VLOOKUP(C71,len,2,FALSE)</f>
        <v>10632</v>
      </c>
      <c r="E71" t="str">
        <f t="shared" ref="E71:E134" si="12">VLOOKUP(C71,output1000,1,FALSE)</f>
        <v>scf7180042603512</v>
      </c>
      <c r="F71" t="e">
        <f t="shared" ref="F71:F134" si="13">VLOOKUP(C71,output1000b,1,FALSE)</f>
        <v>#N/A</v>
      </c>
      <c r="G71" t="e">
        <f t="shared" ref="G71:G134" si="14">VLOOKUP(C71,output1000c,1,FALSE)</f>
        <v>#N/A</v>
      </c>
      <c r="J71" t="e">
        <f t="shared" ref="J71:J134" si="15">VLOOKUP($C71,output1000g,1,FALSE)</f>
        <v>#N/A</v>
      </c>
      <c r="K71" t="str">
        <f t="shared" ref="K71:K134" si="16">VLOOKUP($C71,output1000h,1,FALSE)</f>
        <v>scf7180042603512</v>
      </c>
      <c r="L71" t="e">
        <f t="shared" si="10"/>
        <v>#N/A</v>
      </c>
      <c r="N71" t="str">
        <f t="shared" ref="N71:N134" si="17">VLOOKUP(C71,output1000a,1,FALSE)</f>
        <v>scf7180042603512</v>
      </c>
    </row>
    <row r="72" spans="1:14" x14ac:dyDescent="0.3">
      <c r="A72">
        <f t="shared" ref="A72:A135" si="18">COUNTIF(E72:L72,"scf*")</f>
        <v>0</v>
      </c>
      <c r="B72">
        <f t="shared" ref="B72:B135" si="19">6-A72</f>
        <v>6</v>
      </c>
      <c r="C72" t="s">
        <v>144</v>
      </c>
      <c r="D72">
        <f t="shared" si="11"/>
        <v>9374</v>
      </c>
      <c r="E72" t="e">
        <f t="shared" si="12"/>
        <v>#N/A</v>
      </c>
      <c r="F72" t="e">
        <f t="shared" si="13"/>
        <v>#N/A</v>
      </c>
      <c r="G72" t="e">
        <f t="shared" si="14"/>
        <v>#N/A</v>
      </c>
      <c r="J72" t="e">
        <f t="shared" si="15"/>
        <v>#N/A</v>
      </c>
      <c r="K72" t="e">
        <f t="shared" si="16"/>
        <v>#N/A</v>
      </c>
      <c r="L72" t="e">
        <f t="shared" ref="L72:L135" si="20">VLOOKUP(C72,output500,1,FALSE)</f>
        <v>#N/A</v>
      </c>
      <c r="N72" t="str">
        <f t="shared" si="17"/>
        <v>scf7180042604655</v>
      </c>
    </row>
    <row r="73" spans="1:14" x14ac:dyDescent="0.3">
      <c r="A73">
        <f t="shared" si="18"/>
        <v>0</v>
      </c>
      <c r="B73">
        <f t="shared" si="19"/>
        <v>6</v>
      </c>
      <c r="C73" t="s">
        <v>145</v>
      </c>
      <c r="D73">
        <f t="shared" si="11"/>
        <v>11946</v>
      </c>
      <c r="E73" t="e">
        <f t="shared" si="12"/>
        <v>#N/A</v>
      </c>
      <c r="F73" t="e">
        <f t="shared" si="13"/>
        <v>#N/A</v>
      </c>
      <c r="G73" t="e">
        <f t="shared" si="14"/>
        <v>#N/A</v>
      </c>
      <c r="J73" t="e">
        <f t="shared" si="15"/>
        <v>#N/A</v>
      </c>
      <c r="K73" t="e">
        <f t="shared" si="16"/>
        <v>#N/A</v>
      </c>
      <c r="L73" t="e">
        <f t="shared" si="20"/>
        <v>#N/A</v>
      </c>
      <c r="N73" t="str">
        <f t="shared" si="17"/>
        <v>scf7180042604859</v>
      </c>
    </row>
    <row r="74" spans="1:14" x14ac:dyDescent="0.3">
      <c r="A74">
        <f t="shared" si="18"/>
        <v>0</v>
      </c>
      <c r="B74">
        <f t="shared" si="19"/>
        <v>6</v>
      </c>
      <c r="C74" t="s">
        <v>146</v>
      </c>
      <c r="D74">
        <f t="shared" si="11"/>
        <v>10204</v>
      </c>
      <c r="E74" t="e">
        <f t="shared" si="12"/>
        <v>#N/A</v>
      </c>
      <c r="F74" t="e">
        <f t="shared" si="13"/>
        <v>#N/A</v>
      </c>
      <c r="G74" t="e">
        <f t="shared" si="14"/>
        <v>#N/A</v>
      </c>
      <c r="J74" t="e">
        <f t="shared" si="15"/>
        <v>#N/A</v>
      </c>
      <c r="K74" t="e">
        <f t="shared" si="16"/>
        <v>#N/A</v>
      </c>
      <c r="L74" t="e">
        <f t="shared" si="20"/>
        <v>#N/A</v>
      </c>
      <c r="N74" t="str">
        <f t="shared" si="17"/>
        <v>scf7180042605100</v>
      </c>
    </row>
    <row r="75" spans="1:14" x14ac:dyDescent="0.3">
      <c r="A75">
        <f t="shared" si="18"/>
        <v>0</v>
      </c>
      <c r="B75">
        <f t="shared" si="19"/>
        <v>6</v>
      </c>
      <c r="C75" t="s">
        <v>147</v>
      </c>
      <c r="D75">
        <f t="shared" si="11"/>
        <v>10033</v>
      </c>
      <c r="E75" t="e">
        <f t="shared" si="12"/>
        <v>#N/A</v>
      </c>
      <c r="F75" t="e">
        <f t="shared" si="13"/>
        <v>#N/A</v>
      </c>
      <c r="G75" t="e">
        <f t="shared" si="14"/>
        <v>#N/A</v>
      </c>
      <c r="J75" t="e">
        <f t="shared" si="15"/>
        <v>#N/A</v>
      </c>
      <c r="K75" t="e">
        <f t="shared" si="16"/>
        <v>#N/A</v>
      </c>
      <c r="L75" t="e">
        <f t="shared" si="20"/>
        <v>#N/A</v>
      </c>
      <c r="N75" t="str">
        <f t="shared" si="17"/>
        <v>scf7180042605101</v>
      </c>
    </row>
    <row r="76" spans="1:14" x14ac:dyDescent="0.3">
      <c r="A76">
        <f t="shared" si="18"/>
        <v>0</v>
      </c>
      <c r="B76">
        <f t="shared" si="19"/>
        <v>6</v>
      </c>
      <c r="C76" t="s">
        <v>148</v>
      </c>
      <c r="D76">
        <f t="shared" si="11"/>
        <v>10423</v>
      </c>
      <c r="E76" t="e">
        <f t="shared" si="12"/>
        <v>#N/A</v>
      </c>
      <c r="F76" t="e">
        <f t="shared" si="13"/>
        <v>#N/A</v>
      </c>
      <c r="G76" t="e">
        <f t="shared" si="14"/>
        <v>#N/A</v>
      </c>
      <c r="J76" t="e">
        <f t="shared" si="15"/>
        <v>#N/A</v>
      </c>
      <c r="K76" t="e">
        <f t="shared" si="16"/>
        <v>#N/A</v>
      </c>
      <c r="L76" t="e">
        <f t="shared" si="20"/>
        <v>#N/A</v>
      </c>
      <c r="N76" t="str">
        <f t="shared" si="17"/>
        <v>scf7180042605807</v>
      </c>
    </row>
    <row r="77" spans="1:14" x14ac:dyDescent="0.3">
      <c r="A77">
        <f t="shared" si="18"/>
        <v>0</v>
      </c>
      <c r="B77">
        <f t="shared" si="19"/>
        <v>6</v>
      </c>
      <c r="C77" t="s">
        <v>149</v>
      </c>
      <c r="D77">
        <f t="shared" si="11"/>
        <v>12447</v>
      </c>
      <c r="E77" t="e">
        <f t="shared" si="12"/>
        <v>#N/A</v>
      </c>
      <c r="F77" t="e">
        <f t="shared" si="13"/>
        <v>#N/A</v>
      </c>
      <c r="G77" t="e">
        <f t="shared" si="14"/>
        <v>#N/A</v>
      </c>
      <c r="J77" t="e">
        <f t="shared" si="15"/>
        <v>#N/A</v>
      </c>
      <c r="K77" t="e">
        <f t="shared" si="16"/>
        <v>#N/A</v>
      </c>
      <c r="L77" t="e">
        <f t="shared" si="20"/>
        <v>#N/A</v>
      </c>
      <c r="N77" t="str">
        <f t="shared" si="17"/>
        <v>scf7180042607807</v>
      </c>
    </row>
    <row r="78" spans="1:14" x14ac:dyDescent="0.3">
      <c r="A78">
        <f t="shared" si="18"/>
        <v>0</v>
      </c>
      <c r="B78">
        <f t="shared" si="19"/>
        <v>6</v>
      </c>
      <c r="C78" t="s">
        <v>150</v>
      </c>
      <c r="D78">
        <f t="shared" si="11"/>
        <v>11154</v>
      </c>
      <c r="E78" t="e">
        <f t="shared" si="12"/>
        <v>#N/A</v>
      </c>
      <c r="F78" t="e">
        <f t="shared" si="13"/>
        <v>#N/A</v>
      </c>
      <c r="G78" t="e">
        <f t="shared" si="14"/>
        <v>#N/A</v>
      </c>
      <c r="J78" t="e">
        <f t="shared" si="15"/>
        <v>#N/A</v>
      </c>
      <c r="K78" t="e">
        <f t="shared" si="16"/>
        <v>#N/A</v>
      </c>
      <c r="L78" t="e">
        <f t="shared" si="20"/>
        <v>#N/A</v>
      </c>
      <c r="N78" t="str">
        <f t="shared" si="17"/>
        <v>scf7180042629417</v>
      </c>
    </row>
    <row r="79" spans="1:14" x14ac:dyDescent="0.3">
      <c r="A79">
        <f t="shared" si="18"/>
        <v>0</v>
      </c>
      <c r="B79">
        <f t="shared" si="19"/>
        <v>6</v>
      </c>
      <c r="C79" t="s">
        <v>151</v>
      </c>
      <c r="D79">
        <f t="shared" si="11"/>
        <v>10627</v>
      </c>
      <c r="E79" t="e">
        <f t="shared" si="12"/>
        <v>#N/A</v>
      </c>
      <c r="F79" t="e">
        <f t="shared" si="13"/>
        <v>#N/A</v>
      </c>
      <c r="G79" t="e">
        <f t="shared" si="14"/>
        <v>#N/A</v>
      </c>
      <c r="J79" t="e">
        <f t="shared" si="15"/>
        <v>#N/A</v>
      </c>
      <c r="K79" t="e">
        <f t="shared" si="16"/>
        <v>#N/A</v>
      </c>
      <c r="L79" t="e">
        <f t="shared" si="20"/>
        <v>#N/A</v>
      </c>
      <c r="N79" t="str">
        <f t="shared" si="17"/>
        <v>scf7180042629491</v>
      </c>
    </row>
    <row r="80" spans="1:14" x14ac:dyDescent="0.3">
      <c r="A80">
        <f t="shared" si="18"/>
        <v>1</v>
      </c>
      <c r="B80">
        <f t="shared" si="19"/>
        <v>5</v>
      </c>
      <c r="C80" t="s">
        <v>152</v>
      </c>
      <c r="D80">
        <f t="shared" si="11"/>
        <v>10123</v>
      </c>
      <c r="E80" t="e">
        <f t="shared" si="12"/>
        <v>#N/A</v>
      </c>
      <c r="F80" t="e">
        <f t="shared" si="13"/>
        <v>#N/A</v>
      </c>
      <c r="G80" t="e">
        <f t="shared" si="14"/>
        <v>#N/A</v>
      </c>
      <c r="J80" t="e">
        <f t="shared" si="15"/>
        <v>#N/A</v>
      </c>
      <c r="K80" t="str">
        <f t="shared" si="16"/>
        <v>scf7180042629605</v>
      </c>
      <c r="L80" t="e">
        <f t="shared" si="20"/>
        <v>#N/A</v>
      </c>
      <c r="N80" t="str">
        <f t="shared" si="17"/>
        <v>scf7180042629605</v>
      </c>
    </row>
    <row r="81" spans="1:14" x14ac:dyDescent="0.3">
      <c r="A81">
        <f t="shared" si="18"/>
        <v>0</v>
      </c>
      <c r="B81">
        <f t="shared" si="19"/>
        <v>6</v>
      </c>
      <c r="C81" t="s">
        <v>153</v>
      </c>
      <c r="D81">
        <f t="shared" si="11"/>
        <v>5852</v>
      </c>
      <c r="E81" t="e">
        <f t="shared" si="12"/>
        <v>#N/A</v>
      </c>
      <c r="F81" t="e">
        <f t="shared" si="13"/>
        <v>#N/A</v>
      </c>
      <c r="G81" t="e">
        <f t="shared" si="14"/>
        <v>#N/A</v>
      </c>
      <c r="J81" t="e">
        <f t="shared" si="15"/>
        <v>#N/A</v>
      </c>
      <c r="K81" t="e">
        <f t="shared" si="16"/>
        <v>#N/A</v>
      </c>
      <c r="L81" t="e">
        <f t="shared" si="20"/>
        <v>#N/A</v>
      </c>
      <c r="N81" t="str">
        <f t="shared" si="17"/>
        <v>scf7180042629844</v>
      </c>
    </row>
    <row r="82" spans="1:14" x14ac:dyDescent="0.3">
      <c r="A82">
        <f t="shared" si="18"/>
        <v>0</v>
      </c>
      <c r="B82">
        <f t="shared" si="19"/>
        <v>6</v>
      </c>
      <c r="C82" t="s">
        <v>154</v>
      </c>
      <c r="D82">
        <f t="shared" si="11"/>
        <v>12222</v>
      </c>
      <c r="E82" t="e">
        <f t="shared" si="12"/>
        <v>#N/A</v>
      </c>
      <c r="F82" t="e">
        <f t="shared" si="13"/>
        <v>#N/A</v>
      </c>
      <c r="G82" t="e">
        <f t="shared" si="14"/>
        <v>#N/A</v>
      </c>
      <c r="J82" t="e">
        <f t="shared" si="15"/>
        <v>#N/A</v>
      </c>
      <c r="K82" t="e">
        <f t="shared" si="16"/>
        <v>#N/A</v>
      </c>
      <c r="L82" t="e">
        <f t="shared" si="20"/>
        <v>#N/A</v>
      </c>
      <c r="N82" t="str">
        <f t="shared" si="17"/>
        <v>scf7180042630691</v>
      </c>
    </row>
    <row r="83" spans="1:14" x14ac:dyDescent="0.3">
      <c r="A83">
        <f t="shared" si="18"/>
        <v>0</v>
      </c>
      <c r="B83">
        <f t="shared" si="19"/>
        <v>6</v>
      </c>
      <c r="C83" t="s">
        <v>155</v>
      </c>
      <c r="D83">
        <f t="shared" si="11"/>
        <v>9363</v>
      </c>
      <c r="E83" t="e">
        <f t="shared" si="12"/>
        <v>#N/A</v>
      </c>
      <c r="F83" t="e">
        <f t="shared" si="13"/>
        <v>#N/A</v>
      </c>
      <c r="G83" t="e">
        <f t="shared" si="14"/>
        <v>#N/A</v>
      </c>
      <c r="J83" t="e">
        <f t="shared" si="15"/>
        <v>#N/A</v>
      </c>
      <c r="K83" t="e">
        <f t="shared" si="16"/>
        <v>#N/A</v>
      </c>
      <c r="L83" t="e">
        <f t="shared" si="20"/>
        <v>#N/A</v>
      </c>
      <c r="N83" t="str">
        <f t="shared" si="17"/>
        <v>scf7180042630829</v>
      </c>
    </row>
    <row r="84" spans="1:14" x14ac:dyDescent="0.3">
      <c r="A84">
        <f t="shared" si="18"/>
        <v>6</v>
      </c>
      <c r="B84">
        <f t="shared" si="19"/>
        <v>0</v>
      </c>
      <c r="C84" t="s">
        <v>156</v>
      </c>
      <c r="D84">
        <f t="shared" si="11"/>
        <v>11853</v>
      </c>
      <c r="E84" t="str">
        <f t="shared" si="12"/>
        <v>scf7180042631830</v>
      </c>
      <c r="F84" t="str">
        <f t="shared" si="13"/>
        <v>scf7180042631830</v>
      </c>
      <c r="G84" t="str">
        <f t="shared" si="14"/>
        <v>scf7180042631830</v>
      </c>
      <c r="J84" t="str">
        <f t="shared" si="15"/>
        <v>scf7180042631830</v>
      </c>
      <c r="K84" t="str">
        <f t="shared" si="16"/>
        <v>scf7180042631830</v>
      </c>
      <c r="L84" t="str">
        <f t="shared" si="20"/>
        <v>scf7180042631830</v>
      </c>
      <c r="N84" t="str">
        <f t="shared" si="17"/>
        <v>scf7180042631830</v>
      </c>
    </row>
    <row r="85" spans="1:14" x14ac:dyDescent="0.3">
      <c r="A85">
        <f t="shared" si="18"/>
        <v>2</v>
      </c>
      <c r="B85">
        <f t="shared" si="19"/>
        <v>4</v>
      </c>
      <c r="C85" t="s">
        <v>157</v>
      </c>
      <c r="D85">
        <f t="shared" si="11"/>
        <v>10481</v>
      </c>
      <c r="E85" t="e">
        <f t="shared" si="12"/>
        <v>#N/A</v>
      </c>
      <c r="F85" t="str">
        <f t="shared" si="13"/>
        <v>scf7180042632111</v>
      </c>
      <c r="G85" t="e">
        <f t="shared" si="14"/>
        <v>#N/A</v>
      </c>
      <c r="J85" t="e">
        <f t="shared" si="15"/>
        <v>#N/A</v>
      </c>
      <c r="K85" t="str">
        <f t="shared" si="16"/>
        <v>scf7180042632111</v>
      </c>
      <c r="L85" t="e">
        <f t="shared" si="20"/>
        <v>#N/A</v>
      </c>
      <c r="N85" t="str">
        <f t="shared" si="17"/>
        <v>scf7180042632111</v>
      </c>
    </row>
    <row r="86" spans="1:14" x14ac:dyDescent="0.3">
      <c r="A86">
        <f t="shared" si="18"/>
        <v>0</v>
      </c>
      <c r="B86">
        <f t="shared" si="19"/>
        <v>6</v>
      </c>
      <c r="C86" t="s">
        <v>158</v>
      </c>
      <c r="D86">
        <f t="shared" si="11"/>
        <v>11116</v>
      </c>
      <c r="E86" t="e">
        <f t="shared" si="12"/>
        <v>#N/A</v>
      </c>
      <c r="F86" t="e">
        <f t="shared" si="13"/>
        <v>#N/A</v>
      </c>
      <c r="G86" t="e">
        <f t="shared" si="14"/>
        <v>#N/A</v>
      </c>
      <c r="J86" t="e">
        <f t="shared" si="15"/>
        <v>#N/A</v>
      </c>
      <c r="K86" t="e">
        <f t="shared" si="16"/>
        <v>#N/A</v>
      </c>
      <c r="L86" t="e">
        <f t="shared" si="20"/>
        <v>#N/A</v>
      </c>
      <c r="N86" t="str">
        <f t="shared" si="17"/>
        <v>scf7180042632309</v>
      </c>
    </row>
    <row r="87" spans="1:14" x14ac:dyDescent="0.3">
      <c r="A87">
        <f t="shared" si="18"/>
        <v>0</v>
      </c>
      <c r="B87">
        <f t="shared" si="19"/>
        <v>6</v>
      </c>
      <c r="C87" t="s">
        <v>159</v>
      </c>
      <c r="D87">
        <f t="shared" si="11"/>
        <v>12146</v>
      </c>
      <c r="E87" t="e">
        <f t="shared" si="12"/>
        <v>#N/A</v>
      </c>
      <c r="F87" t="e">
        <f t="shared" si="13"/>
        <v>#N/A</v>
      </c>
      <c r="G87" t="e">
        <f t="shared" si="14"/>
        <v>#N/A</v>
      </c>
      <c r="J87" t="e">
        <f t="shared" si="15"/>
        <v>#N/A</v>
      </c>
      <c r="K87" t="e">
        <f t="shared" si="16"/>
        <v>#N/A</v>
      </c>
      <c r="L87" t="e">
        <f t="shared" si="20"/>
        <v>#N/A</v>
      </c>
      <c r="N87" t="str">
        <f t="shared" si="17"/>
        <v>scf7180042632950</v>
      </c>
    </row>
    <row r="88" spans="1:14" x14ac:dyDescent="0.3">
      <c r="A88">
        <f t="shared" si="18"/>
        <v>2</v>
      </c>
      <c r="B88">
        <f t="shared" si="19"/>
        <v>4</v>
      </c>
      <c r="C88" t="s">
        <v>160</v>
      </c>
      <c r="D88">
        <f t="shared" si="11"/>
        <v>11044</v>
      </c>
      <c r="E88" t="str">
        <f t="shared" si="12"/>
        <v>scf7180042633570</v>
      </c>
      <c r="F88" t="e">
        <f t="shared" si="13"/>
        <v>#N/A</v>
      </c>
      <c r="G88" t="e">
        <f t="shared" si="14"/>
        <v>#N/A</v>
      </c>
      <c r="J88" t="e">
        <f t="shared" si="15"/>
        <v>#N/A</v>
      </c>
      <c r="K88" t="e">
        <f t="shared" si="16"/>
        <v>#N/A</v>
      </c>
      <c r="L88" t="str">
        <f t="shared" si="20"/>
        <v>scf7180042633570</v>
      </c>
      <c r="N88" t="str">
        <f t="shared" si="17"/>
        <v>scf7180042633570</v>
      </c>
    </row>
    <row r="89" spans="1:14" x14ac:dyDescent="0.3">
      <c r="A89">
        <f t="shared" si="18"/>
        <v>0</v>
      </c>
      <c r="B89">
        <f t="shared" si="19"/>
        <v>6</v>
      </c>
      <c r="C89" t="s">
        <v>161</v>
      </c>
      <c r="D89">
        <f t="shared" si="11"/>
        <v>9309</v>
      </c>
      <c r="E89" t="e">
        <f t="shared" si="12"/>
        <v>#N/A</v>
      </c>
      <c r="F89" t="e">
        <f t="shared" si="13"/>
        <v>#N/A</v>
      </c>
      <c r="G89" t="e">
        <f t="shared" si="14"/>
        <v>#N/A</v>
      </c>
      <c r="J89" t="e">
        <f t="shared" si="15"/>
        <v>#N/A</v>
      </c>
      <c r="K89" t="e">
        <f t="shared" si="16"/>
        <v>#N/A</v>
      </c>
      <c r="L89" t="e">
        <f t="shared" si="20"/>
        <v>#N/A</v>
      </c>
      <c r="N89" t="str">
        <f t="shared" si="17"/>
        <v>scf7180042635847</v>
      </c>
    </row>
    <row r="90" spans="1:14" x14ac:dyDescent="0.3">
      <c r="A90">
        <f t="shared" si="18"/>
        <v>0</v>
      </c>
      <c r="B90">
        <f t="shared" si="19"/>
        <v>6</v>
      </c>
      <c r="C90" t="s">
        <v>162</v>
      </c>
      <c r="D90">
        <f t="shared" si="11"/>
        <v>10968</v>
      </c>
      <c r="E90" t="e">
        <f t="shared" si="12"/>
        <v>#N/A</v>
      </c>
      <c r="F90" t="e">
        <f t="shared" si="13"/>
        <v>#N/A</v>
      </c>
      <c r="G90" t="e">
        <f t="shared" si="14"/>
        <v>#N/A</v>
      </c>
      <c r="J90" t="e">
        <f t="shared" si="15"/>
        <v>#N/A</v>
      </c>
      <c r="K90" t="e">
        <f t="shared" si="16"/>
        <v>#N/A</v>
      </c>
      <c r="L90" t="e">
        <f t="shared" si="20"/>
        <v>#N/A</v>
      </c>
      <c r="N90" t="str">
        <f t="shared" si="17"/>
        <v>scf7180042635980</v>
      </c>
    </row>
    <row r="91" spans="1:14" x14ac:dyDescent="0.3">
      <c r="A91">
        <f t="shared" si="18"/>
        <v>0</v>
      </c>
      <c r="B91">
        <f t="shared" si="19"/>
        <v>6</v>
      </c>
      <c r="C91" t="s">
        <v>163</v>
      </c>
      <c r="D91">
        <f t="shared" si="11"/>
        <v>8331</v>
      </c>
      <c r="E91" t="e">
        <f t="shared" si="12"/>
        <v>#N/A</v>
      </c>
      <c r="F91" t="e">
        <f t="shared" si="13"/>
        <v>#N/A</v>
      </c>
      <c r="G91" t="e">
        <f t="shared" si="14"/>
        <v>#N/A</v>
      </c>
      <c r="J91" t="e">
        <f t="shared" si="15"/>
        <v>#N/A</v>
      </c>
      <c r="K91" t="e">
        <f t="shared" si="16"/>
        <v>#N/A</v>
      </c>
      <c r="L91" t="e">
        <f t="shared" si="20"/>
        <v>#N/A</v>
      </c>
      <c r="N91" t="str">
        <f t="shared" si="17"/>
        <v>scf7180042636591</v>
      </c>
    </row>
    <row r="92" spans="1:14" x14ac:dyDescent="0.3">
      <c r="A92">
        <f t="shared" si="18"/>
        <v>0</v>
      </c>
      <c r="B92">
        <f t="shared" si="19"/>
        <v>6</v>
      </c>
      <c r="C92" t="s">
        <v>164</v>
      </c>
      <c r="D92">
        <f t="shared" si="11"/>
        <v>7267</v>
      </c>
      <c r="E92" t="e">
        <f t="shared" si="12"/>
        <v>#N/A</v>
      </c>
      <c r="F92" t="e">
        <f t="shared" si="13"/>
        <v>#N/A</v>
      </c>
      <c r="G92" t="e">
        <f t="shared" si="14"/>
        <v>#N/A</v>
      </c>
      <c r="J92" t="e">
        <f t="shared" si="15"/>
        <v>#N/A</v>
      </c>
      <c r="K92" t="e">
        <f t="shared" si="16"/>
        <v>#N/A</v>
      </c>
      <c r="L92" t="e">
        <f t="shared" si="20"/>
        <v>#N/A</v>
      </c>
      <c r="N92" t="str">
        <f t="shared" si="17"/>
        <v>scf7180042639123</v>
      </c>
    </row>
    <row r="93" spans="1:14" x14ac:dyDescent="0.3">
      <c r="A93">
        <f t="shared" si="18"/>
        <v>0</v>
      </c>
      <c r="B93">
        <f t="shared" si="19"/>
        <v>6</v>
      </c>
      <c r="C93" t="s">
        <v>165</v>
      </c>
      <c r="D93">
        <f t="shared" si="11"/>
        <v>2517</v>
      </c>
      <c r="E93" t="e">
        <f t="shared" si="12"/>
        <v>#N/A</v>
      </c>
      <c r="F93" t="e">
        <f t="shared" si="13"/>
        <v>#N/A</v>
      </c>
      <c r="G93" t="e">
        <f t="shared" si="14"/>
        <v>#N/A</v>
      </c>
      <c r="J93" t="e">
        <f t="shared" si="15"/>
        <v>#N/A</v>
      </c>
      <c r="K93" t="e">
        <f t="shared" si="16"/>
        <v>#N/A</v>
      </c>
      <c r="L93" t="e">
        <f t="shared" si="20"/>
        <v>#N/A</v>
      </c>
      <c r="N93" t="str">
        <f t="shared" si="17"/>
        <v>scf7180042656045</v>
      </c>
    </row>
    <row r="94" spans="1:14" x14ac:dyDescent="0.3">
      <c r="A94">
        <f t="shared" si="18"/>
        <v>0</v>
      </c>
      <c r="B94">
        <f t="shared" si="19"/>
        <v>6</v>
      </c>
      <c r="C94" t="s">
        <v>166</v>
      </c>
      <c r="D94">
        <f t="shared" si="11"/>
        <v>7757</v>
      </c>
      <c r="E94" t="e">
        <f t="shared" si="12"/>
        <v>#N/A</v>
      </c>
      <c r="F94" t="e">
        <f t="shared" si="13"/>
        <v>#N/A</v>
      </c>
      <c r="G94" t="e">
        <f t="shared" si="14"/>
        <v>#N/A</v>
      </c>
      <c r="J94" t="e">
        <f t="shared" si="15"/>
        <v>#N/A</v>
      </c>
      <c r="K94" t="e">
        <f t="shared" si="16"/>
        <v>#N/A</v>
      </c>
      <c r="L94" t="e">
        <f t="shared" si="20"/>
        <v>#N/A</v>
      </c>
      <c r="N94" t="str">
        <f t="shared" si="17"/>
        <v>scf7180042662591</v>
      </c>
    </row>
    <row r="95" spans="1:14" x14ac:dyDescent="0.3">
      <c r="A95">
        <f t="shared" si="18"/>
        <v>0</v>
      </c>
      <c r="B95">
        <f t="shared" si="19"/>
        <v>6</v>
      </c>
      <c r="C95" t="s">
        <v>167</v>
      </c>
      <c r="D95">
        <f t="shared" si="11"/>
        <v>10748</v>
      </c>
      <c r="E95" t="e">
        <f t="shared" si="12"/>
        <v>#N/A</v>
      </c>
      <c r="F95" t="e">
        <f t="shared" si="13"/>
        <v>#N/A</v>
      </c>
      <c r="G95" t="e">
        <f t="shared" si="14"/>
        <v>#N/A</v>
      </c>
      <c r="J95" t="e">
        <f t="shared" si="15"/>
        <v>#N/A</v>
      </c>
      <c r="K95" t="e">
        <f t="shared" si="16"/>
        <v>#N/A</v>
      </c>
      <c r="L95" t="e">
        <f t="shared" si="20"/>
        <v>#N/A</v>
      </c>
      <c r="N95" t="str">
        <f t="shared" si="17"/>
        <v>scf7180042663028</v>
      </c>
    </row>
    <row r="96" spans="1:14" x14ac:dyDescent="0.3">
      <c r="A96">
        <f t="shared" si="18"/>
        <v>0</v>
      </c>
      <c r="B96">
        <f t="shared" si="19"/>
        <v>6</v>
      </c>
      <c r="C96" t="s">
        <v>168</v>
      </c>
      <c r="D96">
        <f t="shared" si="11"/>
        <v>9407</v>
      </c>
      <c r="E96" t="e">
        <f t="shared" si="12"/>
        <v>#N/A</v>
      </c>
      <c r="F96" t="e">
        <f t="shared" si="13"/>
        <v>#N/A</v>
      </c>
      <c r="G96" t="e">
        <f t="shared" si="14"/>
        <v>#N/A</v>
      </c>
      <c r="J96" t="e">
        <f t="shared" si="15"/>
        <v>#N/A</v>
      </c>
      <c r="K96" t="e">
        <f t="shared" si="16"/>
        <v>#N/A</v>
      </c>
      <c r="L96" t="e">
        <f t="shared" si="20"/>
        <v>#N/A</v>
      </c>
      <c r="N96" t="str">
        <f t="shared" si="17"/>
        <v>scf7180042663061</v>
      </c>
    </row>
    <row r="97" spans="1:14" x14ac:dyDescent="0.3">
      <c r="A97">
        <f t="shared" si="18"/>
        <v>0</v>
      </c>
      <c r="B97">
        <f t="shared" si="19"/>
        <v>6</v>
      </c>
      <c r="C97" t="s">
        <v>169</v>
      </c>
      <c r="D97">
        <f t="shared" si="11"/>
        <v>11469</v>
      </c>
      <c r="E97" t="e">
        <f t="shared" si="12"/>
        <v>#N/A</v>
      </c>
      <c r="F97" t="e">
        <f t="shared" si="13"/>
        <v>#N/A</v>
      </c>
      <c r="G97" t="e">
        <f t="shared" si="14"/>
        <v>#N/A</v>
      </c>
      <c r="J97" t="e">
        <f t="shared" si="15"/>
        <v>#N/A</v>
      </c>
      <c r="K97" t="e">
        <f t="shared" si="16"/>
        <v>#N/A</v>
      </c>
      <c r="L97" t="e">
        <f t="shared" si="20"/>
        <v>#N/A</v>
      </c>
      <c r="N97" t="str">
        <f t="shared" si="17"/>
        <v>scf7180042664750</v>
      </c>
    </row>
    <row r="98" spans="1:14" x14ac:dyDescent="0.3">
      <c r="A98">
        <f t="shared" si="18"/>
        <v>0</v>
      </c>
      <c r="B98">
        <f t="shared" si="19"/>
        <v>6</v>
      </c>
      <c r="C98" t="s">
        <v>170</v>
      </c>
      <c r="D98">
        <f t="shared" si="11"/>
        <v>7463</v>
      </c>
      <c r="E98" t="e">
        <f t="shared" si="12"/>
        <v>#N/A</v>
      </c>
      <c r="F98" t="e">
        <f t="shared" si="13"/>
        <v>#N/A</v>
      </c>
      <c r="G98" t="e">
        <f t="shared" si="14"/>
        <v>#N/A</v>
      </c>
      <c r="J98" t="e">
        <f t="shared" si="15"/>
        <v>#N/A</v>
      </c>
      <c r="K98" t="e">
        <f t="shared" si="16"/>
        <v>#N/A</v>
      </c>
      <c r="L98" t="e">
        <f t="shared" si="20"/>
        <v>#N/A</v>
      </c>
      <c r="N98" t="str">
        <f t="shared" si="17"/>
        <v>scf7180042665498</v>
      </c>
    </row>
    <row r="99" spans="1:14" x14ac:dyDescent="0.3">
      <c r="A99">
        <f t="shared" si="18"/>
        <v>0</v>
      </c>
      <c r="B99">
        <f t="shared" si="19"/>
        <v>6</v>
      </c>
      <c r="C99" t="s">
        <v>171</v>
      </c>
      <c r="D99">
        <f t="shared" si="11"/>
        <v>7895</v>
      </c>
      <c r="E99" t="e">
        <f t="shared" si="12"/>
        <v>#N/A</v>
      </c>
      <c r="F99" t="e">
        <f t="shared" si="13"/>
        <v>#N/A</v>
      </c>
      <c r="G99" t="e">
        <f t="shared" si="14"/>
        <v>#N/A</v>
      </c>
      <c r="J99" t="e">
        <f t="shared" si="15"/>
        <v>#N/A</v>
      </c>
      <c r="K99" t="e">
        <f t="shared" si="16"/>
        <v>#N/A</v>
      </c>
      <c r="L99" t="e">
        <f t="shared" si="20"/>
        <v>#N/A</v>
      </c>
      <c r="N99" t="str">
        <f t="shared" si="17"/>
        <v>scf7180042665582</v>
      </c>
    </row>
    <row r="100" spans="1:14" x14ac:dyDescent="0.3">
      <c r="A100">
        <f t="shared" si="18"/>
        <v>0</v>
      </c>
      <c r="B100">
        <f t="shared" si="19"/>
        <v>6</v>
      </c>
      <c r="C100" t="s">
        <v>172</v>
      </c>
      <c r="D100">
        <f t="shared" si="11"/>
        <v>8792</v>
      </c>
      <c r="E100" t="e">
        <f t="shared" si="12"/>
        <v>#N/A</v>
      </c>
      <c r="F100" t="e">
        <f t="shared" si="13"/>
        <v>#N/A</v>
      </c>
      <c r="G100" t="e">
        <f t="shared" si="14"/>
        <v>#N/A</v>
      </c>
      <c r="J100" t="e">
        <f t="shared" si="15"/>
        <v>#N/A</v>
      </c>
      <c r="K100" t="e">
        <f t="shared" si="16"/>
        <v>#N/A</v>
      </c>
      <c r="L100" t="e">
        <f t="shared" si="20"/>
        <v>#N/A</v>
      </c>
      <c r="N100" t="str">
        <f t="shared" si="17"/>
        <v>scf7180042667054</v>
      </c>
    </row>
    <row r="101" spans="1:14" x14ac:dyDescent="0.3">
      <c r="A101">
        <f t="shared" si="18"/>
        <v>0</v>
      </c>
      <c r="B101">
        <f t="shared" si="19"/>
        <v>6</v>
      </c>
      <c r="C101" t="s">
        <v>173</v>
      </c>
      <c r="D101">
        <f t="shared" si="11"/>
        <v>9637</v>
      </c>
      <c r="E101" t="e">
        <f t="shared" si="12"/>
        <v>#N/A</v>
      </c>
      <c r="F101" t="e">
        <f t="shared" si="13"/>
        <v>#N/A</v>
      </c>
      <c r="G101" t="e">
        <f t="shared" si="14"/>
        <v>#N/A</v>
      </c>
      <c r="J101" t="e">
        <f t="shared" si="15"/>
        <v>#N/A</v>
      </c>
      <c r="K101" t="e">
        <f t="shared" si="16"/>
        <v>#N/A</v>
      </c>
      <c r="L101" t="e">
        <f t="shared" si="20"/>
        <v>#N/A</v>
      </c>
      <c r="N101" t="str">
        <f t="shared" si="17"/>
        <v>scf7180042668414</v>
      </c>
    </row>
    <row r="102" spans="1:14" x14ac:dyDescent="0.3">
      <c r="A102">
        <f t="shared" si="18"/>
        <v>0</v>
      </c>
      <c r="B102">
        <f t="shared" si="19"/>
        <v>6</v>
      </c>
      <c r="C102" t="s">
        <v>174</v>
      </c>
      <c r="D102">
        <f t="shared" si="11"/>
        <v>10596</v>
      </c>
      <c r="E102" t="e">
        <f t="shared" si="12"/>
        <v>#N/A</v>
      </c>
      <c r="F102" t="e">
        <f t="shared" si="13"/>
        <v>#N/A</v>
      </c>
      <c r="G102" t="e">
        <f t="shared" si="14"/>
        <v>#N/A</v>
      </c>
      <c r="J102" t="e">
        <f t="shared" si="15"/>
        <v>#N/A</v>
      </c>
      <c r="K102" t="e">
        <f t="shared" si="16"/>
        <v>#N/A</v>
      </c>
      <c r="L102" t="e">
        <f t="shared" si="20"/>
        <v>#N/A</v>
      </c>
      <c r="N102" t="str">
        <f t="shared" si="17"/>
        <v>scf7180042671123</v>
      </c>
    </row>
    <row r="103" spans="1:14" x14ac:dyDescent="0.3">
      <c r="A103">
        <f t="shared" si="18"/>
        <v>2</v>
      </c>
      <c r="B103">
        <f t="shared" si="19"/>
        <v>4</v>
      </c>
      <c r="C103" t="s">
        <v>175</v>
      </c>
      <c r="D103">
        <f t="shared" si="11"/>
        <v>8087</v>
      </c>
      <c r="E103" t="e">
        <f t="shared" si="12"/>
        <v>#N/A</v>
      </c>
      <c r="F103" t="e">
        <f t="shared" si="13"/>
        <v>#N/A</v>
      </c>
      <c r="G103" t="str">
        <f t="shared" si="14"/>
        <v>scf7180042677980</v>
      </c>
      <c r="J103" t="e">
        <f t="shared" si="15"/>
        <v>#N/A</v>
      </c>
      <c r="K103" t="str">
        <f t="shared" si="16"/>
        <v>scf7180042677980</v>
      </c>
      <c r="L103" t="e">
        <f t="shared" si="20"/>
        <v>#N/A</v>
      </c>
      <c r="N103" t="str">
        <f t="shared" si="17"/>
        <v>scf7180042677980</v>
      </c>
    </row>
    <row r="104" spans="1:14" x14ac:dyDescent="0.3">
      <c r="A104">
        <f t="shared" si="18"/>
        <v>2</v>
      </c>
      <c r="B104">
        <f t="shared" si="19"/>
        <v>4</v>
      </c>
      <c r="C104" t="s">
        <v>176</v>
      </c>
      <c r="D104">
        <f t="shared" si="11"/>
        <v>6791</v>
      </c>
      <c r="E104" t="e">
        <f t="shared" si="12"/>
        <v>#N/A</v>
      </c>
      <c r="F104" t="e">
        <f t="shared" si="13"/>
        <v>#N/A</v>
      </c>
      <c r="G104" t="e">
        <f t="shared" si="14"/>
        <v>#N/A</v>
      </c>
      <c r="J104" t="str">
        <f t="shared" si="15"/>
        <v>scf7180042706431</v>
      </c>
      <c r="K104" t="str">
        <f t="shared" si="16"/>
        <v>scf7180042706431</v>
      </c>
      <c r="L104" t="e">
        <f t="shared" si="20"/>
        <v>#N/A</v>
      </c>
      <c r="N104" t="str">
        <f t="shared" si="17"/>
        <v>scf7180042706431</v>
      </c>
    </row>
    <row r="105" spans="1:14" x14ac:dyDescent="0.3">
      <c r="A105">
        <f t="shared" si="18"/>
        <v>0</v>
      </c>
      <c r="B105">
        <f t="shared" si="19"/>
        <v>6</v>
      </c>
      <c r="C105" t="s">
        <v>177</v>
      </c>
      <c r="D105">
        <f t="shared" si="11"/>
        <v>12196</v>
      </c>
      <c r="E105" t="e">
        <f t="shared" si="12"/>
        <v>#N/A</v>
      </c>
      <c r="F105" t="e">
        <f t="shared" si="13"/>
        <v>#N/A</v>
      </c>
      <c r="G105" t="e">
        <f t="shared" si="14"/>
        <v>#N/A</v>
      </c>
      <c r="J105" t="e">
        <f t="shared" si="15"/>
        <v>#N/A</v>
      </c>
      <c r="K105" t="e">
        <f t="shared" si="16"/>
        <v>#N/A</v>
      </c>
      <c r="L105" t="e">
        <f t="shared" si="20"/>
        <v>#N/A</v>
      </c>
      <c r="N105" t="str">
        <f t="shared" si="17"/>
        <v>scf7180042708539</v>
      </c>
    </row>
    <row r="106" spans="1:14" x14ac:dyDescent="0.3">
      <c r="A106">
        <f t="shared" si="18"/>
        <v>0</v>
      </c>
      <c r="B106">
        <f t="shared" si="19"/>
        <v>6</v>
      </c>
      <c r="C106" t="s">
        <v>178</v>
      </c>
      <c r="D106">
        <f t="shared" si="11"/>
        <v>7136</v>
      </c>
      <c r="E106" t="e">
        <f t="shared" si="12"/>
        <v>#N/A</v>
      </c>
      <c r="F106" t="e">
        <f t="shared" si="13"/>
        <v>#N/A</v>
      </c>
      <c r="G106" t="e">
        <f t="shared" si="14"/>
        <v>#N/A</v>
      </c>
      <c r="J106" t="e">
        <f t="shared" si="15"/>
        <v>#N/A</v>
      </c>
      <c r="K106" t="e">
        <f t="shared" si="16"/>
        <v>#N/A</v>
      </c>
      <c r="L106" t="e">
        <f t="shared" si="20"/>
        <v>#N/A</v>
      </c>
      <c r="N106" t="str">
        <f t="shared" si="17"/>
        <v>scf7180042708734</v>
      </c>
    </row>
    <row r="107" spans="1:14" x14ac:dyDescent="0.3">
      <c r="A107">
        <f t="shared" si="18"/>
        <v>0</v>
      </c>
      <c r="B107">
        <f t="shared" si="19"/>
        <v>6</v>
      </c>
      <c r="C107" t="s">
        <v>179</v>
      </c>
      <c r="D107">
        <f t="shared" si="11"/>
        <v>9305</v>
      </c>
      <c r="E107" t="e">
        <f t="shared" si="12"/>
        <v>#N/A</v>
      </c>
      <c r="F107" t="e">
        <f t="shared" si="13"/>
        <v>#N/A</v>
      </c>
      <c r="G107" t="e">
        <f t="shared" si="14"/>
        <v>#N/A</v>
      </c>
      <c r="J107" t="e">
        <f t="shared" si="15"/>
        <v>#N/A</v>
      </c>
      <c r="K107" t="e">
        <f t="shared" si="16"/>
        <v>#N/A</v>
      </c>
      <c r="L107" t="e">
        <f t="shared" si="20"/>
        <v>#N/A</v>
      </c>
      <c r="N107" t="str">
        <f t="shared" si="17"/>
        <v>scf7180042708749</v>
      </c>
    </row>
    <row r="108" spans="1:14" x14ac:dyDescent="0.3">
      <c r="A108">
        <f t="shared" si="18"/>
        <v>0</v>
      </c>
      <c r="B108">
        <f t="shared" si="19"/>
        <v>6</v>
      </c>
      <c r="C108" t="s">
        <v>180</v>
      </c>
      <c r="D108">
        <f t="shared" si="11"/>
        <v>8836</v>
      </c>
      <c r="E108" t="e">
        <f t="shared" si="12"/>
        <v>#N/A</v>
      </c>
      <c r="F108" t="e">
        <f t="shared" si="13"/>
        <v>#N/A</v>
      </c>
      <c r="G108" t="e">
        <f t="shared" si="14"/>
        <v>#N/A</v>
      </c>
      <c r="J108" t="e">
        <f t="shared" si="15"/>
        <v>#N/A</v>
      </c>
      <c r="K108" t="e">
        <f t="shared" si="16"/>
        <v>#N/A</v>
      </c>
      <c r="L108" t="e">
        <f t="shared" si="20"/>
        <v>#N/A</v>
      </c>
      <c r="N108" t="str">
        <f t="shared" si="17"/>
        <v>scf7180042709189</v>
      </c>
    </row>
    <row r="109" spans="1:14" x14ac:dyDescent="0.3">
      <c r="A109">
        <f t="shared" si="18"/>
        <v>0</v>
      </c>
      <c r="B109">
        <f t="shared" si="19"/>
        <v>6</v>
      </c>
      <c r="C109" t="s">
        <v>181</v>
      </c>
      <c r="D109">
        <f t="shared" si="11"/>
        <v>9139</v>
      </c>
      <c r="E109" t="e">
        <f t="shared" si="12"/>
        <v>#N/A</v>
      </c>
      <c r="F109" t="e">
        <f t="shared" si="13"/>
        <v>#N/A</v>
      </c>
      <c r="G109" t="e">
        <f t="shared" si="14"/>
        <v>#N/A</v>
      </c>
      <c r="J109" t="e">
        <f t="shared" si="15"/>
        <v>#N/A</v>
      </c>
      <c r="K109" t="e">
        <f t="shared" si="16"/>
        <v>#N/A</v>
      </c>
      <c r="L109" t="e">
        <f t="shared" si="20"/>
        <v>#N/A</v>
      </c>
      <c r="N109" t="str">
        <f t="shared" si="17"/>
        <v>scf7180042710605</v>
      </c>
    </row>
    <row r="110" spans="1:14" x14ac:dyDescent="0.3">
      <c r="A110">
        <f t="shared" si="18"/>
        <v>0</v>
      </c>
      <c r="B110">
        <f t="shared" si="19"/>
        <v>6</v>
      </c>
      <c r="C110" t="s">
        <v>182</v>
      </c>
      <c r="D110">
        <f t="shared" si="11"/>
        <v>10031</v>
      </c>
      <c r="E110" t="e">
        <f t="shared" si="12"/>
        <v>#N/A</v>
      </c>
      <c r="F110" t="e">
        <f t="shared" si="13"/>
        <v>#N/A</v>
      </c>
      <c r="G110" t="e">
        <f t="shared" si="14"/>
        <v>#N/A</v>
      </c>
      <c r="J110" t="e">
        <f t="shared" si="15"/>
        <v>#N/A</v>
      </c>
      <c r="K110" t="e">
        <f t="shared" si="16"/>
        <v>#N/A</v>
      </c>
      <c r="L110" t="e">
        <f t="shared" si="20"/>
        <v>#N/A</v>
      </c>
      <c r="N110" t="str">
        <f t="shared" si="17"/>
        <v>scf7180042711299</v>
      </c>
    </row>
    <row r="111" spans="1:14" x14ac:dyDescent="0.3">
      <c r="A111">
        <f t="shared" si="18"/>
        <v>6</v>
      </c>
      <c r="B111">
        <f t="shared" si="19"/>
        <v>0</v>
      </c>
      <c r="C111" t="s">
        <v>183</v>
      </c>
      <c r="D111">
        <f t="shared" si="11"/>
        <v>9428</v>
      </c>
      <c r="E111" t="str">
        <f t="shared" si="12"/>
        <v>scf7180042714373</v>
      </c>
      <c r="F111" t="str">
        <f t="shared" si="13"/>
        <v>scf7180042714373</v>
      </c>
      <c r="G111" t="str">
        <f t="shared" si="14"/>
        <v>scf7180042714373</v>
      </c>
      <c r="J111" t="str">
        <f t="shared" si="15"/>
        <v>scf7180042714373</v>
      </c>
      <c r="K111" t="str">
        <f t="shared" si="16"/>
        <v>scf7180042714373</v>
      </c>
      <c r="L111" t="str">
        <f t="shared" si="20"/>
        <v>scf7180042714373</v>
      </c>
      <c r="N111" t="str">
        <f t="shared" si="17"/>
        <v>scf7180042714373</v>
      </c>
    </row>
    <row r="112" spans="1:14" x14ac:dyDescent="0.3">
      <c r="A112">
        <f t="shared" si="18"/>
        <v>0</v>
      </c>
      <c r="B112">
        <f t="shared" si="19"/>
        <v>6</v>
      </c>
      <c r="C112" t="s">
        <v>184</v>
      </c>
      <c r="D112">
        <f t="shared" si="11"/>
        <v>8201</v>
      </c>
      <c r="E112" t="e">
        <f t="shared" si="12"/>
        <v>#N/A</v>
      </c>
      <c r="F112" t="e">
        <f t="shared" si="13"/>
        <v>#N/A</v>
      </c>
      <c r="G112" t="e">
        <f t="shared" si="14"/>
        <v>#N/A</v>
      </c>
      <c r="J112" t="e">
        <f t="shared" si="15"/>
        <v>#N/A</v>
      </c>
      <c r="K112" t="e">
        <f t="shared" si="16"/>
        <v>#N/A</v>
      </c>
      <c r="L112" t="e">
        <f t="shared" si="20"/>
        <v>#N/A</v>
      </c>
      <c r="N112" t="str">
        <f t="shared" si="17"/>
        <v>scf7180042715277</v>
      </c>
    </row>
    <row r="113" spans="1:14" x14ac:dyDescent="0.3">
      <c r="A113">
        <f t="shared" si="18"/>
        <v>0</v>
      </c>
      <c r="B113">
        <f t="shared" si="19"/>
        <v>6</v>
      </c>
      <c r="C113" t="s">
        <v>185</v>
      </c>
      <c r="D113">
        <f t="shared" si="11"/>
        <v>7860</v>
      </c>
      <c r="E113" t="e">
        <f t="shared" si="12"/>
        <v>#N/A</v>
      </c>
      <c r="F113" t="e">
        <f t="shared" si="13"/>
        <v>#N/A</v>
      </c>
      <c r="G113" t="e">
        <f t="shared" si="14"/>
        <v>#N/A</v>
      </c>
      <c r="J113" t="e">
        <f t="shared" si="15"/>
        <v>#N/A</v>
      </c>
      <c r="K113" t="e">
        <f t="shared" si="16"/>
        <v>#N/A</v>
      </c>
      <c r="L113" t="e">
        <f t="shared" si="20"/>
        <v>#N/A</v>
      </c>
      <c r="N113" t="str">
        <f t="shared" si="17"/>
        <v>scf7180042716258</v>
      </c>
    </row>
    <row r="114" spans="1:14" x14ac:dyDescent="0.3">
      <c r="A114">
        <f t="shared" si="18"/>
        <v>0</v>
      </c>
      <c r="B114">
        <f t="shared" si="19"/>
        <v>6</v>
      </c>
      <c r="C114" t="s">
        <v>186</v>
      </c>
      <c r="D114">
        <f t="shared" si="11"/>
        <v>6583</v>
      </c>
      <c r="E114" t="e">
        <f t="shared" si="12"/>
        <v>#N/A</v>
      </c>
      <c r="F114" t="e">
        <f t="shared" si="13"/>
        <v>#N/A</v>
      </c>
      <c r="G114" t="e">
        <f t="shared" si="14"/>
        <v>#N/A</v>
      </c>
      <c r="J114" t="e">
        <f t="shared" si="15"/>
        <v>#N/A</v>
      </c>
      <c r="K114" t="e">
        <f t="shared" si="16"/>
        <v>#N/A</v>
      </c>
      <c r="L114" t="e">
        <f t="shared" si="20"/>
        <v>#N/A</v>
      </c>
      <c r="N114" t="str">
        <f t="shared" si="17"/>
        <v>scf7180042718270</v>
      </c>
    </row>
    <row r="115" spans="1:14" x14ac:dyDescent="0.3">
      <c r="A115">
        <f t="shared" si="18"/>
        <v>0</v>
      </c>
      <c r="B115">
        <f t="shared" si="19"/>
        <v>6</v>
      </c>
      <c r="C115" t="s">
        <v>187</v>
      </c>
      <c r="D115">
        <f t="shared" si="11"/>
        <v>6824</v>
      </c>
      <c r="E115" t="e">
        <f t="shared" si="12"/>
        <v>#N/A</v>
      </c>
      <c r="F115" t="e">
        <f t="shared" si="13"/>
        <v>#N/A</v>
      </c>
      <c r="G115" t="e">
        <f t="shared" si="14"/>
        <v>#N/A</v>
      </c>
      <c r="J115" t="e">
        <f t="shared" si="15"/>
        <v>#N/A</v>
      </c>
      <c r="K115" t="e">
        <f t="shared" si="16"/>
        <v>#N/A</v>
      </c>
      <c r="L115" t="e">
        <f t="shared" si="20"/>
        <v>#N/A</v>
      </c>
      <c r="N115" t="str">
        <f t="shared" si="17"/>
        <v>scf7180042725848</v>
      </c>
    </row>
    <row r="116" spans="1:14" x14ac:dyDescent="0.3">
      <c r="A116">
        <f t="shared" si="18"/>
        <v>6</v>
      </c>
      <c r="B116">
        <f t="shared" si="19"/>
        <v>0</v>
      </c>
      <c r="C116" t="s">
        <v>188</v>
      </c>
      <c r="D116">
        <f t="shared" si="11"/>
        <v>3806</v>
      </c>
      <c r="E116" t="str">
        <f t="shared" si="12"/>
        <v>scf7180042729835</v>
      </c>
      <c r="F116" t="str">
        <f t="shared" si="13"/>
        <v>scf7180042729835</v>
      </c>
      <c r="G116" t="str">
        <f t="shared" si="14"/>
        <v>scf7180042729835</v>
      </c>
      <c r="J116" t="str">
        <f t="shared" si="15"/>
        <v>scf7180042729835</v>
      </c>
      <c r="K116" t="str">
        <f t="shared" si="16"/>
        <v>scf7180042729835</v>
      </c>
      <c r="L116" t="str">
        <f t="shared" si="20"/>
        <v>scf7180042729835</v>
      </c>
      <c r="N116" t="str">
        <f t="shared" si="17"/>
        <v>scf7180042729835</v>
      </c>
    </row>
    <row r="117" spans="1:14" x14ac:dyDescent="0.3">
      <c r="A117">
        <f t="shared" si="18"/>
        <v>0</v>
      </c>
      <c r="B117">
        <f t="shared" si="19"/>
        <v>6</v>
      </c>
      <c r="C117" t="s">
        <v>189</v>
      </c>
      <c r="D117">
        <f t="shared" si="11"/>
        <v>4801</v>
      </c>
      <c r="E117" t="e">
        <f t="shared" si="12"/>
        <v>#N/A</v>
      </c>
      <c r="F117" t="e">
        <f t="shared" si="13"/>
        <v>#N/A</v>
      </c>
      <c r="G117" t="e">
        <f t="shared" si="14"/>
        <v>#N/A</v>
      </c>
      <c r="J117" t="e">
        <f t="shared" si="15"/>
        <v>#N/A</v>
      </c>
      <c r="K117" t="e">
        <f t="shared" si="16"/>
        <v>#N/A</v>
      </c>
      <c r="L117" t="e">
        <f t="shared" si="20"/>
        <v>#N/A</v>
      </c>
      <c r="N117" t="str">
        <f t="shared" si="17"/>
        <v>scf7180042744356</v>
      </c>
    </row>
    <row r="118" spans="1:14" x14ac:dyDescent="0.3">
      <c r="A118">
        <f t="shared" si="18"/>
        <v>0</v>
      </c>
      <c r="B118">
        <f t="shared" si="19"/>
        <v>6</v>
      </c>
      <c r="C118" t="s">
        <v>190</v>
      </c>
      <c r="D118">
        <f t="shared" si="11"/>
        <v>5502</v>
      </c>
      <c r="E118" t="e">
        <f t="shared" si="12"/>
        <v>#N/A</v>
      </c>
      <c r="F118" t="e">
        <f t="shared" si="13"/>
        <v>#N/A</v>
      </c>
      <c r="G118" t="e">
        <f t="shared" si="14"/>
        <v>#N/A</v>
      </c>
      <c r="J118" t="e">
        <f t="shared" si="15"/>
        <v>#N/A</v>
      </c>
      <c r="K118" t="e">
        <f t="shared" si="16"/>
        <v>#N/A</v>
      </c>
      <c r="L118" t="e">
        <f t="shared" si="20"/>
        <v>#N/A</v>
      </c>
      <c r="N118" t="str">
        <f t="shared" si="17"/>
        <v>scf7180042746965</v>
      </c>
    </row>
    <row r="119" spans="1:14" x14ac:dyDescent="0.3">
      <c r="A119">
        <f t="shared" si="18"/>
        <v>1</v>
      </c>
      <c r="B119">
        <f t="shared" si="19"/>
        <v>5</v>
      </c>
      <c r="C119" t="s">
        <v>191</v>
      </c>
      <c r="D119">
        <f t="shared" si="11"/>
        <v>9998</v>
      </c>
      <c r="E119" t="e">
        <f t="shared" si="12"/>
        <v>#N/A</v>
      </c>
      <c r="F119" t="e">
        <f t="shared" si="13"/>
        <v>#N/A</v>
      </c>
      <c r="G119" t="e">
        <f t="shared" si="14"/>
        <v>#N/A</v>
      </c>
      <c r="J119" t="e">
        <f t="shared" si="15"/>
        <v>#N/A</v>
      </c>
      <c r="K119" t="e">
        <f t="shared" si="16"/>
        <v>#N/A</v>
      </c>
      <c r="L119" t="str">
        <f t="shared" si="20"/>
        <v>scf7180042755928</v>
      </c>
      <c r="N119" t="str">
        <f t="shared" si="17"/>
        <v>scf7180042755928</v>
      </c>
    </row>
    <row r="120" spans="1:14" x14ac:dyDescent="0.3">
      <c r="A120">
        <f t="shared" si="18"/>
        <v>0</v>
      </c>
      <c r="B120">
        <f t="shared" si="19"/>
        <v>6</v>
      </c>
      <c r="C120" t="s">
        <v>192</v>
      </c>
      <c r="D120">
        <f t="shared" si="11"/>
        <v>8535</v>
      </c>
      <c r="E120" t="e">
        <f t="shared" si="12"/>
        <v>#N/A</v>
      </c>
      <c r="F120" t="e">
        <f t="shared" si="13"/>
        <v>#N/A</v>
      </c>
      <c r="G120" t="e">
        <f t="shared" si="14"/>
        <v>#N/A</v>
      </c>
      <c r="J120" t="e">
        <f t="shared" si="15"/>
        <v>#N/A</v>
      </c>
      <c r="K120" t="e">
        <f t="shared" si="16"/>
        <v>#N/A</v>
      </c>
      <c r="L120" t="e">
        <f t="shared" si="20"/>
        <v>#N/A</v>
      </c>
      <c r="N120" t="str">
        <f t="shared" si="17"/>
        <v>scf7180042757480</v>
      </c>
    </row>
    <row r="121" spans="1:14" x14ac:dyDescent="0.3">
      <c r="A121">
        <f t="shared" si="18"/>
        <v>0</v>
      </c>
      <c r="B121">
        <f t="shared" si="19"/>
        <v>6</v>
      </c>
      <c r="C121" t="s">
        <v>193</v>
      </c>
      <c r="D121">
        <f t="shared" si="11"/>
        <v>9030</v>
      </c>
      <c r="E121" t="e">
        <f t="shared" si="12"/>
        <v>#N/A</v>
      </c>
      <c r="F121" t="e">
        <f t="shared" si="13"/>
        <v>#N/A</v>
      </c>
      <c r="G121" t="e">
        <f t="shared" si="14"/>
        <v>#N/A</v>
      </c>
      <c r="J121" t="e">
        <f t="shared" si="15"/>
        <v>#N/A</v>
      </c>
      <c r="K121" t="e">
        <f t="shared" si="16"/>
        <v>#N/A</v>
      </c>
      <c r="L121" t="e">
        <f t="shared" si="20"/>
        <v>#N/A</v>
      </c>
      <c r="N121" t="str">
        <f t="shared" si="17"/>
        <v>scf7180042757715</v>
      </c>
    </row>
    <row r="122" spans="1:14" x14ac:dyDescent="0.3">
      <c r="A122">
        <f t="shared" si="18"/>
        <v>0</v>
      </c>
      <c r="B122">
        <f t="shared" si="19"/>
        <v>6</v>
      </c>
      <c r="C122" t="s">
        <v>194</v>
      </c>
      <c r="D122">
        <f t="shared" si="11"/>
        <v>9997</v>
      </c>
      <c r="E122" t="e">
        <f t="shared" si="12"/>
        <v>#N/A</v>
      </c>
      <c r="F122" t="e">
        <f t="shared" si="13"/>
        <v>#N/A</v>
      </c>
      <c r="G122" t="e">
        <f t="shared" si="14"/>
        <v>#N/A</v>
      </c>
      <c r="J122" t="e">
        <f t="shared" si="15"/>
        <v>#N/A</v>
      </c>
      <c r="K122" t="e">
        <f t="shared" si="16"/>
        <v>#N/A</v>
      </c>
      <c r="L122" t="e">
        <f t="shared" si="20"/>
        <v>#N/A</v>
      </c>
      <c r="N122" t="str">
        <f t="shared" si="17"/>
        <v>scf7180042757919</v>
      </c>
    </row>
    <row r="123" spans="1:14" x14ac:dyDescent="0.3">
      <c r="A123">
        <f t="shared" si="18"/>
        <v>1</v>
      </c>
      <c r="B123">
        <f t="shared" si="19"/>
        <v>5</v>
      </c>
      <c r="C123" t="s">
        <v>195</v>
      </c>
      <c r="D123">
        <f t="shared" si="11"/>
        <v>7826</v>
      </c>
      <c r="E123" t="str">
        <f t="shared" si="12"/>
        <v>scf7180042758546</v>
      </c>
      <c r="F123" t="e">
        <f t="shared" si="13"/>
        <v>#N/A</v>
      </c>
      <c r="G123" t="e">
        <f t="shared" si="14"/>
        <v>#N/A</v>
      </c>
      <c r="J123" t="e">
        <f t="shared" si="15"/>
        <v>#N/A</v>
      </c>
      <c r="K123" t="e">
        <f t="shared" si="16"/>
        <v>#N/A</v>
      </c>
      <c r="L123" t="e">
        <f t="shared" si="20"/>
        <v>#N/A</v>
      </c>
      <c r="N123" t="str">
        <f t="shared" si="17"/>
        <v>scf7180042758546</v>
      </c>
    </row>
    <row r="124" spans="1:14" x14ac:dyDescent="0.3">
      <c r="A124">
        <f t="shared" si="18"/>
        <v>0</v>
      </c>
      <c r="B124">
        <f t="shared" si="19"/>
        <v>6</v>
      </c>
      <c r="C124" t="s">
        <v>196</v>
      </c>
      <c r="D124">
        <f t="shared" si="11"/>
        <v>8242</v>
      </c>
      <c r="E124" t="e">
        <f t="shared" si="12"/>
        <v>#N/A</v>
      </c>
      <c r="F124" t="e">
        <f t="shared" si="13"/>
        <v>#N/A</v>
      </c>
      <c r="G124" t="e">
        <f t="shared" si="14"/>
        <v>#N/A</v>
      </c>
      <c r="J124" t="e">
        <f t="shared" si="15"/>
        <v>#N/A</v>
      </c>
      <c r="K124" t="e">
        <f t="shared" si="16"/>
        <v>#N/A</v>
      </c>
      <c r="L124" t="e">
        <f t="shared" si="20"/>
        <v>#N/A</v>
      </c>
      <c r="N124" t="str">
        <f t="shared" si="17"/>
        <v>scf7180042760092</v>
      </c>
    </row>
    <row r="125" spans="1:14" x14ac:dyDescent="0.3">
      <c r="A125">
        <f t="shared" si="18"/>
        <v>1</v>
      </c>
      <c r="B125">
        <f t="shared" si="19"/>
        <v>5</v>
      </c>
      <c r="C125" t="s">
        <v>197</v>
      </c>
      <c r="D125">
        <f t="shared" si="11"/>
        <v>8657</v>
      </c>
      <c r="E125" t="str">
        <f t="shared" si="12"/>
        <v>scf7180042762495</v>
      </c>
      <c r="F125" t="e">
        <f t="shared" si="13"/>
        <v>#N/A</v>
      </c>
      <c r="G125" t="e">
        <f t="shared" si="14"/>
        <v>#N/A</v>
      </c>
      <c r="J125" t="e">
        <f t="shared" si="15"/>
        <v>#N/A</v>
      </c>
      <c r="K125" t="e">
        <f t="shared" si="16"/>
        <v>#N/A</v>
      </c>
      <c r="L125" t="e">
        <f t="shared" si="20"/>
        <v>#N/A</v>
      </c>
      <c r="N125" t="str">
        <f t="shared" si="17"/>
        <v>scf7180042762495</v>
      </c>
    </row>
    <row r="126" spans="1:14" x14ac:dyDescent="0.3">
      <c r="A126">
        <f t="shared" si="18"/>
        <v>0</v>
      </c>
      <c r="B126">
        <f t="shared" si="19"/>
        <v>6</v>
      </c>
      <c r="C126" t="s">
        <v>198</v>
      </c>
      <c r="D126">
        <f t="shared" si="11"/>
        <v>7505</v>
      </c>
      <c r="E126" t="e">
        <f t="shared" si="12"/>
        <v>#N/A</v>
      </c>
      <c r="F126" t="e">
        <f t="shared" si="13"/>
        <v>#N/A</v>
      </c>
      <c r="G126" t="e">
        <f t="shared" si="14"/>
        <v>#N/A</v>
      </c>
      <c r="J126" t="e">
        <f t="shared" si="15"/>
        <v>#N/A</v>
      </c>
      <c r="K126" t="e">
        <f t="shared" si="16"/>
        <v>#N/A</v>
      </c>
      <c r="L126" t="e">
        <f t="shared" si="20"/>
        <v>#N/A</v>
      </c>
      <c r="N126" t="str">
        <f t="shared" si="17"/>
        <v>scf7180042764384</v>
      </c>
    </row>
    <row r="127" spans="1:14" x14ac:dyDescent="0.3">
      <c r="A127">
        <f t="shared" si="18"/>
        <v>0</v>
      </c>
      <c r="B127">
        <f t="shared" si="19"/>
        <v>6</v>
      </c>
      <c r="C127" t="s">
        <v>199</v>
      </c>
      <c r="D127">
        <f t="shared" si="11"/>
        <v>7731</v>
      </c>
      <c r="E127" t="e">
        <f t="shared" si="12"/>
        <v>#N/A</v>
      </c>
      <c r="F127" t="e">
        <f t="shared" si="13"/>
        <v>#N/A</v>
      </c>
      <c r="G127" t="e">
        <f t="shared" si="14"/>
        <v>#N/A</v>
      </c>
      <c r="J127" t="e">
        <f t="shared" si="15"/>
        <v>#N/A</v>
      </c>
      <c r="K127" t="e">
        <f t="shared" si="16"/>
        <v>#N/A</v>
      </c>
      <c r="L127" t="e">
        <f t="shared" si="20"/>
        <v>#N/A</v>
      </c>
      <c r="N127" t="str">
        <f t="shared" si="17"/>
        <v>scf7180042767104</v>
      </c>
    </row>
    <row r="128" spans="1:14" x14ac:dyDescent="0.3">
      <c r="A128">
        <f t="shared" si="18"/>
        <v>1</v>
      </c>
      <c r="B128">
        <f t="shared" si="19"/>
        <v>5</v>
      </c>
      <c r="C128" t="s">
        <v>200</v>
      </c>
      <c r="D128">
        <f t="shared" si="11"/>
        <v>8472</v>
      </c>
      <c r="E128" t="e">
        <f t="shared" si="12"/>
        <v>#N/A</v>
      </c>
      <c r="F128" t="str">
        <f t="shared" si="13"/>
        <v>scf7180042768444</v>
      </c>
      <c r="G128" t="e">
        <f t="shared" si="14"/>
        <v>#N/A</v>
      </c>
      <c r="J128" t="e">
        <f t="shared" si="15"/>
        <v>#N/A</v>
      </c>
      <c r="K128" t="e">
        <f t="shared" si="16"/>
        <v>#N/A</v>
      </c>
      <c r="L128" t="e">
        <f t="shared" si="20"/>
        <v>#N/A</v>
      </c>
      <c r="N128" t="str">
        <f t="shared" si="17"/>
        <v>scf7180042768444</v>
      </c>
    </row>
    <row r="129" spans="1:14" x14ac:dyDescent="0.3">
      <c r="A129">
        <f t="shared" si="18"/>
        <v>0</v>
      </c>
      <c r="B129">
        <f t="shared" si="19"/>
        <v>6</v>
      </c>
      <c r="C129" t="s">
        <v>201</v>
      </c>
      <c r="D129">
        <f t="shared" si="11"/>
        <v>8634</v>
      </c>
      <c r="E129" t="e">
        <f t="shared" si="12"/>
        <v>#N/A</v>
      </c>
      <c r="F129" t="e">
        <f t="shared" si="13"/>
        <v>#N/A</v>
      </c>
      <c r="G129" t="e">
        <f t="shared" si="14"/>
        <v>#N/A</v>
      </c>
      <c r="J129" t="e">
        <f t="shared" si="15"/>
        <v>#N/A</v>
      </c>
      <c r="K129" t="e">
        <f t="shared" si="16"/>
        <v>#N/A</v>
      </c>
      <c r="L129" t="e">
        <f t="shared" si="20"/>
        <v>#N/A</v>
      </c>
      <c r="N129" t="str">
        <f t="shared" si="17"/>
        <v>scf7180042768601</v>
      </c>
    </row>
    <row r="130" spans="1:14" x14ac:dyDescent="0.3">
      <c r="A130">
        <f t="shared" si="18"/>
        <v>0</v>
      </c>
      <c r="B130">
        <f t="shared" si="19"/>
        <v>6</v>
      </c>
      <c r="C130" t="s">
        <v>202</v>
      </c>
      <c r="D130">
        <f t="shared" si="11"/>
        <v>10209</v>
      </c>
      <c r="E130" t="e">
        <f t="shared" si="12"/>
        <v>#N/A</v>
      </c>
      <c r="F130" t="e">
        <f t="shared" si="13"/>
        <v>#N/A</v>
      </c>
      <c r="G130" t="e">
        <f t="shared" si="14"/>
        <v>#N/A</v>
      </c>
      <c r="J130" t="e">
        <f t="shared" si="15"/>
        <v>#N/A</v>
      </c>
      <c r="K130" t="e">
        <f t="shared" si="16"/>
        <v>#N/A</v>
      </c>
      <c r="L130" t="e">
        <f t="shared" si="20"/>
        <v>#N/A</v>
      </c>
      <c r="N130" t="str">
        <f t="shared" si="17"/>
        <v>scf7180042769982</v>
      </c>
    </row>
    <row r="131" spans="1:14" x14ac:dyDescent="0.3">
      <c r="A131">
        <f t="shared" si="18"/>
        <v>0</v>
      </c>
      <c r="B131">
        <f t="shared" si="19"/>
        <v>6</v>
      </c>
      <c r="C131" t="s">
        <v>203</v>
      </c>
      <c r="D131">
        <f t="shared" si="11"/>
        <v>9159</v>
      </c>
      <c r="E131" t="e">
        <f t="shared" si="12"/>
        <v>#N/A</v>
      </c>
      <c r="F131" t="e">
        <f t="shared" si="13"/>
        <v>#N/A</v>
      </c>
      <c r="G131" t="e">
        <f t="shared" si="14"/>
        <v>#N/A</v>
      </c>
      <c r="J131" t="e">
        <f t="shared" si="15"/>
        <v>#N/A</v>
      </c>
      <c r="K131" t="e">
        <f t="shared" si="16"/>
        <v>#N/A</v>
      </c>
      <c r="L131" t="e">
        <f t="shared" si="20"/>
        <v>#N/A</v>
      </c>
      <c r="N131" t="str">
        <f t="shared" si="17"/>
        <v>scf7180042771151</v>
      </c>
    </row>
    <row r="132" spans="1:14" x14ac:dyDescent="0.3">
      <c r="A132">
        <f t="shared" si="18"/>
        <v>0</v>
      </c>
      <c r="B132">
        <f t="shared" si="19"/>
        <v>6</v>
      </c>
      <c r="C132" t="s">
        <v>204</v>
      </c>
      <c r="D132">
        <f t="shared" si="11"/>
        <v>8581</v>
      </c>
      <c r="E132" t="e">
        <f t="shared" si="12"/>
        <v>#N/A</v>
      </c>
      <c r="F132" t="e">
        <f t="shared" si="13"/>
        <v>#N/A</v>
      </c>
      <c r="G132" t="e">
        <f t="shared" si="14"/>
        <v>#N/A</v>
      </c>
      <c r="J132" t="e">
        <f t="shared" si="15"/>
        <v>#N/A</v>
      </c>
      <c r="K132" t="e">
        <f t="shared" si="16"/>
        <v>#N/A</v>
      </c>
      <c r="L132" t="e">
        <f t="shared" si="20"/>
        <v>#N/A</v>
      </c>
      <c r="N132" t="str">
        <f t="shared" si="17"/>
        <v>scf7180042777854</v>
      </c>
    </row>
    <row r="133" spans="1:14" x14ac:dyDescent="0.3">
      <c r="A133">
        <f t="shared" si="18"/>
        <v>0</v>
      </c>
      <c r="B133">
        <f t="shared" si="19"/>
        <v>6</v>
      </c>
      <c r="C133" t="s">
        <v>205</v>
      </c>
      <c r="D133">
        <f t="shared" si="11"/>
        <v>7994</v>
      </c>
      <c r="E133" t="e">
        <f t="shared" si="12"/>
        <v>#N/A</v>
      </c>
      <c r="F133" t="e">
        <f t="shared" si="13"/>
        <v>#N/A</v>
      </c>
      <c r="G133" t="e">
        <f t="shared" si="14"/>
        <v>#N/A</v>
      </c>
      <c r="J133" t="e">
        <f t="shared" si="15"/>
        <v>#N/A</v>
      </c>
      <c r="K133" t="e">
        <f t="shared" si="16"/>
        <v>#N/A</v>
      </c>
      <c r="L133" t="e">
        <f t="shared" si="20"/>
        <v>#N/A</v>
      </c>
      <c r="N133" t="str">
        <f t="shared" si="17"/>
        <v>scf7180042823689</v>
      </c>
    </row>
    <row r="134" spans="1:14" x14ac:dyDescent="0.3">
      <c r="A134">
        <f t="shared" si="18"/>
        <v>0</v>
      </c>
      <c r="B134">
        <f t="shared" si="19"/>
        <v>6</v>
      </c>
      <c r="C134" t="s">
        <v>206</v>
      </c>
      <c r="D134">
        <f t="shared" si="11"/>
        <v>8488</v>
      </c>
      <c r="E134" t="e">
        <f t="shared" si="12"/>
        <v>#N/A</v>
      </c>
      <c r="F134" t="e">
        <f t="shared" si="13"/>
        <v>#N/A</v>
      </c>
      <c r="G134" t="e">
        <f t="shared" si="14"/>
        <v>#N/A</v>
      </c>
      <c r="J134" t="e">
        <f t="shared" si="15"/>
        <v>#N/A</v>
      </c>
      <c r="K134" t="e">
        <f t="shared" si="16"/>
        <v>#N/A</v>
      </c>
      <c r="L134" t="e">
        <f t="shared" si="20"/>
        <v>#N/A</v>
      </c>
      <c r="N134" t="str">
        <f t="shared" si="17"/>
        <v>scf7180042823950</v>
      </c>
    </row>
    <row r="135" spans="1:14" x14ac:dyDescent="0.3">
      <c r="A135">
        <f t="shared" si="18"/>
        <v>0</v>
      </c>
      <c r="B135">
        <f t="shared" si="19"/>
        <v>6</v>
      </c>
      <c r="C135" t="s">
        <v>207</v>
      </c>
      <c r="D135">
        <f t="shared" ref="D135:D198" si="21">VLOOKUP(C135,len,2,FALSE)</f>
        <v>7722</v>
      </c>
      <c r="E135" t="e">
        <f t="shared" ref="E135:E198" si="22">VLOOKUP(C135,output1000,1,FALSE)</f>
        <v>#N/A</v>
      </c>
      <c r="F135" t="e">
        <f t="shared" ref="F135:F198" si="23">VLOOKUP(C135,output1000b,1,FALSE)</f>
        <v>#N/A</v>
      </c>
      <c r="G135" t="e">
        <f t="shared" ref="G135:G198" si="24">VLOOKUP(C135,output1000c,1,FALSE)</f>
        <v>#N/A</v>
      </c>
      <c r="J135" t="e">
        <f t="shared" ref="J135:J198" si="25">VLOOKUP($C135,output1000g,1,FALSE)</f>
        <v>#N/A</v>
      </c>
      <c r="K135" t="e">
        <f t="shared" ref="K135:K198" si="26">VLOOKUP($C135,output1000h,1,FALSE)</f>
        <v>#N/A</v>
      </c>
      <c r="L135" t="e">
        <f t="shared" si="20"/>
        <v>#N/A</v>
      </c>
      <c r="N135" t="str">
        <f t="shared" ref="N135:N198" si="27">VLOOKUP(C135,output1000a,1,FALSE)</f>
        <v>scf7180042823971</v>
      </c>
    </row>
    <row r="136" spans="1:14" x14ac:dyDescent="0.3">
      <c r="A136">
        <f t="shared" ref="A136:A199" si="28">COUNTIF(E136:L136,"scf*")</f>
        <v>0</v>
      </c>
      <c r="B136">
        <f t="shared" ref="B136:B199" si="29">6-A136</f>
        <v>6</v>
      </c>
      <c r="C136" t="s">
        <v>208</v>
      </c>
      <c r="D136">
        <f t="shared" si="21"/>
        <v>7331</v>
      </c>
      <c r="E136" t="e">
        <f t="shared" si="22"/>
        <v>#N/A</v>
      </c>
      <c r="F136" t="e">
        <f t="shared" si="23"/>
        <v>#N/A</v>
      </c>
      <c r="G136" t="e">
        <f t="shared" si="24"/>
        <v>#N/A</v>
      </c>
      <c r="J136" t="e">
        <f t="shared" si="25"/>
        <v>#N/A</v>
      </c>
      <c r="K136" t="e">
        <f t="shared" si="26"/>
        <v>#N/A</v>
      </c>
      <c r="L136" t="e">
        <f t="shared" ref="L136:L199" si="30">VLOOKUP(C136,output500,1,FALSE)</f>
        <v>#N/A</v>
      </c>
      <c r="N136" t="str">
        <f t="shared" si="27"/>
        <v>scf7180042824733</v>
      </c>
    </row>
    <row r="137" spans="1:14" x14ac:dyDescent="0.3">
      <c r="A137">
        <f t="shared" si="28"/>
        <v>0</v>
      </c>
      <c r="B137">
        <f t="shared" si="29"/>
        <v>6</v>
      </c>
      <c r="C137" t="s">
        <v>209</v>
      </c>
      <c r="D137">
        <f t="shared" si="21"/>
        <v>8183</v>
      </c>
      <c r="E137" t="e">
        <f t="shared" si="22"/>
        <v>#N/A</v>
      </c>
      <c r="F137" t="e">
        <f t="shared" si="23"/>
        <v>#N/A</v>
      </c>
      <c r="G137" t="e">
        <f t="shared" si="24"/>
        <v>#N/A</v>
      </c>
      <c r="J137" t="e">
        <f t="shared" si="25"/>
        <v>#N/A</v>
      </c>
      <c r="K137" t="e">
        <f t="shared" si="26"/>
        <v>#N/A</v>
      </c>
      <c r="L137" t="e">
        <f t="shared" si="30"/>
        <v>#N/A</v>
      </c>
      <c r="N137" t="e">
        <f t="shared" si="27"/>
        <v>#N/A</v>
      </c>
    </row>
    <row r="138" spans="1:14" x14ac:dyDescent="0.3">
      <c r="A138">
        <f t="shared" si="28"/>
        <v>0</v>
      </c>
      <c r="B138">
        <f t="shared" si="29"/>
        <v>6</v>
      </c>
      <c r="C138" t="s">
        <v>210</v>
      </c>
      <c r="D138">
        <f t="shared" si="21"/>
        <v>7989</v>
      </c>
      <c r="E138" t="e">
        <f t="shared" si="22"/>
        <v>#N/A</v>
      </c>
      <c r="F138" t="e">
        <f t="shared" si="23"/>
        <v>#N/A</v>
      </c>
      <c r="G138" t="e">
        <f t="shared" si="24"/>
        <v>#N/A</v>
      </c>
      <c r="J138" t="e">
        <f t="shared" si="25"/>
        <v>#N/A</v>
      </c>
      <c r="K138" t="e">
        <f t="shared" si="26"/>
        <v>#N/A</v>
      </c>
      <c r="L138" t="e">
        <f t="shared" si="30"/>
        <v>#N/A</v>
      </c>
      <c r="N138" t="str">
        <f t="shared" si="27"/>
        <v>scf7180042825417</v>
      </c>
    </row>
    <row r="139" spans="1:14" x14ac:dyDescent="0.3">
      <c r="A139">
        <f t="shared" si="28"/>
        <v>0</v>
      </c>
      <c r="B139">
        <f t="shared" si="29"/>
        <v>6</v>
      </c>
      <c r="C139" t="s">
        <v>211</v>
      </c>
      <c r="D139">
        <f t="shared" si="21"/>
        <v>9343</v>
      </c>
      <c r="E139" t="e">
        <f t="shared" si="22"/>
        <v>#N/A</v>
      </c>
      <c r="F139" t="e">
        <f t="shared" si="23"/>
        <v>#N/A</v>
      </c>
      <c r="G139" t="e">
        <f t="shared" si="24"/>
        <v>#N/A</v>
      </c>
      <c r="J139" t="e">
        <f t="shared" si="25"/>
        <v>#N/A</v>
      </c>
      <c r="K139" t="e">
        <f t="shared" si="26"/>
        <v>#N/A</v>
      </c>
      <c r="L139" t="e">
        <f t="shared" si="30"/>
        <v>#N/A</v>
      </c>
      <c r="N139" t="str">
        <f t="shared" si="27"/>
        <v>scf7180042829159</v>
      </c>
    </row>
    <row r="140" spans="1:14" x14ac:dyDescent="0.3">
      <c r="A140">
        <f t="shared" si="28"/>
        <v>0</v>
      </c>
      <c r="B140">
        <f t="shared" si="29"/>
        <v>6</v>
      </c>
      <c r="C140" t="s">
        <v>212</v>
      </c>
      <c r="D140">
        <f t="shared" si="21"/>
        <v>8412</v>
      </c>
      <c r="E140" t="e">
        <f t="shared" si="22"/>
        <v>#N/A</v>
      </c>
      <c r="F140" t="e">
        <f t="shared" si="23"/>
        <v>#N/A</v>
      </c>
      <c r="G140" t="e">
        <f t="shared" si="24"/>
        <v>#N/A</v>
      </c>
      <c r="J140" t="e">
        <f t="shared" si="25"/>
        <v>#N/A</v>
      </c>
      <c r="K140" t="e">
        <f t="shared" si="26"/>
        <v>#N/A</v>
      </c>
      <c r="L140" t="e">
        <f t="shared" si="30"/>
        <v>#N/A</v>
      </c>
      <c r="N140" t="str">
        <f t="shared" si="27"/>
        <v>scf7180042831062</v>
      </c>
    </row>
    <row r="141" spans="1:14" x14ac:dyDescent="0.3">
      <c r="A141">
        <f t="shared" si="28"/>
        <v>2</v>
      </c>
      <c r="B141">
        <f t="shared" si="29"/>
        <v>4</v>
      </c>
      <c r="C141" t="s">
        <v>213</v>
      </c>
      <c r="D141">
        <f t="shared" si="21"/>
        <v>7529</v>
      </c>
      <c r="E141" t="e">
        <f t="shared" si="22"/>
        <v>#N/A</v>
      </c>
      <c r="F141" t="str">
        <f t="shared" si="23"/>
        <v>scf7180042831791</v>
      </c>
      <c r="G141" t="e">
        <f t="shared" si="24"/>
        <v>#N/A</v>
      </c>
      <c r="J141" t="e">
        <f t="shared" si="25"/>
        <v>#N/A</v>
      </c>
      <c r="K141" t="e">
        <f t="shared" si="26"/>
        <v>#N/A</v>
      </c>
      <c r="L141" t="str">
        <f t="shared" si="30"/>
        <v>scf7180042831791</v>
      </c>
      <c r="N141" t="str">
        <f t="shared" si="27"/>
        <v>scf7180042831791</v>
      </c>
    </row>
    <row r="142" spans="1:14" x14ac:dyDescent="0.3">
      <c r="A142">
        <f t="shared" si="28"/>
        <v>1</v>
      </c>
      <c r="B142">
        <f t="shared" si="29"/>
        <v>5</v>
      </c>
      <c r="C142" t="s">
        <v>214</v>
      </c>
      <c r="D142">
        <f t="shared" si="21"/>
        <v>7349</v>
      </c>
      <c r="E142" t="e">
        <f t="shared" si="22"/>
        <v>#N/A</v>
      </c>
      <c r="F142" t="e">
        <f t="shared" si="23"/>
        <v>#N/A</v>
      </c>
      <c r="G142" t="e">
        <f t="shared" si="24"/>
        <v>#N/A</v>
      </c>
      <c r="J142" t="str">
        <f t="shared" si="25"/>
        <v>scf7180042832855</v>
      </c>
      <c r="K142" t="e">
        <f t="shared" si="26"/>
        <v>#N/A</v>
      </c>
      <c r="L142" t="e">
        <f t="shared" si="30"/>
        <v>#N/A</v>
      </c>
      <c r="N142" t="str">
        <f t="shared" si="27"/>
        <v>scf7180042832855</v>
      </c>
    </row>
    <row r="143" spans="1:14" x14ac:dyDescent="0.3">
      <c r="A143">
        <f t="shared" si="28"/>
        <v>2</v>
      </c>
      <c r="B143">
        <f t="shared" si="29"/>
        <v>4</v>
      </c>
      <c r="C143" t="s">
        <v>215</v>
      </c>
      <c r="D143">
        <f t="shared" si="21"/>
        <v>6017</v>
      </c>
      <c r="E143" t="e">
        <f t="shared" si="22"/>
        <v>#N/A</v>
      </c>
      <c r="F143" t="str">
        <f t="shared" si="23"/>
        <v>scf7180042840086</v>
      </c>
      <c r="G143" t="str">
        <f t="shared" si="24"/>
        <v>scf7180042840086</v>
      </c>
      <c r="J143" t="e">
        <f t="shared" si="25"/>
        <v>#N/A</v>
      </c>
      <c r="K143" t="e">
        <f t="shared" si="26"/>
        <v>#N/A</v>
      </c>
      <c r="L143" t="e">
        <f t="shared" si="30"/>
        <v>#N/A</v>
      </c>
      <c r="N143" t="str">
        <f t="shared" si="27"/>
        <v>scf7180042840086</v>
      </c>
    </row>
    <row r="144" spans="1:14" x14ac:dyDescent="0.3">
      <c r="A144">
        <f t="shared" si="28"/>
        <v>0</v>
      </c>
      <c r="B144">
        <f t="shared" si="29"/>
        <v>6</v>
      </c>
      <c r="C144" t="s">
        <v>216</v>
      </c>
      <c r="D144">
        <f t="shared" si="21"/>
        <v>2708</v>
      </c>
      <c r="E144" t="e">
        <f t="shared" si="22"/>
        <v>#N/A</v>
      </c>
      <c r="F144" t="e">
        <f t="shared" si="23"/>
        <v>#N/A</v>
      </c>
      <c r="G144" t="e">
        <f t="shared" si="24"/>
        <v>#N/A</v>
      </c>
      <c r="J144" t="e">
        <f t="shared" si="25"/>
        <v>#N/A</v>
      </c>
      <c r="K144" t="e">
        <f t="shared" si="26"/>
        <v>#N/A</v>
      </c>
      <c r="L144" t="e">
        <f t="shared" si="30"/>
        <v>#N/A</v>
      </c>
      <c r="N144" t="str">
        <f t="shared" si="27"/>
        <v>scf7180042872167</v>
      </c>
    </row>
    <row r="145" spans="1:14" x14ac:dyDescent="0.3">
      <c r="A145">
        <f t="shared" si="28"/>
        <v>0</v>
      </c>
      <c r="B145">
        <f t="shared" si="29"/>
        <v>6</v>
      </c>
      <c r="C145" t="s">
        <v>217</v>
      </c>
      <c r="D145">
        <f t="shared" si="21"/>
        <v>7751</v>
      </c>
      <c r="E145" t="e">
        <f t="shared" si="22"/>
        <v>#N/A</v>
      </c>
      <c r="F145" t="e">
        <f t="shared" si="23"/>
        <v>#N/A</v>
      </c>
      <c r="G145" t="e">
        <f t="shared" si="24"/>
        <v>#N/A</v>
      </c>
      <c r="J145" t="e">
        <f t="shared" si="25"/>
        <v>#N/A</v>
      </c>
      <c r="K145" t="e">
        <f t="shared" si="26"/>
        <v>#N/A</v>
      </c>
      <c r="L145" t="e">
        <f t="shared" si="30"/>
        <v>#N/A</v>
      </c>
      <c r="N145" t="str">
        <f t="shared" si="27"/>
        <v>scf7180042912254</v>
      </c>
    </row>
    <row r="146" spans="1:14" x14ac:dyDescent="0.3">
      <c r="A146">
        <f t="shared" si="28"/>
        <v>0</v>
      </c>
      <c r="B146">
        <f t="shared" si="29"/>
        <v>6</v>
      </c>
      <c r="C146" t="s">
        <v>218</v>
      </c>
      <c r="D146">
        <f t="shared" si="21"/>
        <v>7198</v>
      </c>
      <c r="E146" t="e">
        <f t="shared" si="22"/>
        <v>#N/A</v>
      </c>
      <c r="F146" t="e">
        <f t="shared" si="23"/>
        <v>#N/A</v>
      </c>
      <c r="G146" t="e">
        <f t="shared" si="24"/>
        <v>#N/A</v>
      </c>
      <c r="J146" t="e">
        <f t="shared" si="25"/>
        <v>#N/A</v>
      </c>
      <c r="K146" t="e">
        <f t="shared" si="26"/>
        <v>#N/A</v>
      </c>
      <c r="L146" t="e">
        <f t="shared" si="30"/>
        <v>#N/A</v>
      </c>
      <c r="N146" t="str">
        <f t="shared" si="27"/>
        <v>scf7180042916884</v>
      </c>
    </row>
    <row r="147" spans="1:14" x14ac:dyDescent="0.3">
      <c r="A147">
        <f t="shared" si="28"/>
        <v>0</v>
      </c>
      <c r="B147">
        <f t="shared" si="29"/>
        <v>6</v>
      </c>
      <c r="C147" t="s">
        <v>219</v>
      </c>
      <c r="D147">
        <f t="shared" si="21"/>
        <v>7804</v>
      </c>
      <c r="E147" t="e">
        <f t="shared" si="22"/>
        <v>#N/A</v>
      </c>
      <c r="F147" t="e">
        <f t="shared" si="23"/>
        <v>#N/A</v>
      </c>
      <c r="G147" t="e">
        <f t="shared" si="24"/>
        <v>#N/A</v>
      </c>
      <c r="J147" t="e">
        <f t="shared" si="25"/>
        <v>#N/A</v>
      </c>
      <c r="K147" t="e">
        <f t="shared" si="26"/>
        <v>#N/A</v>
      </c>
      <c r="L147" t="e">
        <f t="shared" si="30"/>
        <v>#N/A</v>
      </c>
      <c r="N147" t="str">
        <f t="shared" si="27"/>
        <v>scf7180042916978</v>
      </c>
    </row>
    <row r="148" spans="1:14" x14ac:dyDescent="0.3">
      <c r="A148">
        <f t="shared" si="28"/>
        <v>1</v>
      </c>
      <c r="B148">
        <f t="shared" si="29"/>
        <v>5</v>
      </c>
      <c r="C148" t="s">
        <v>220</v>
      </c>
      <c r="D148">
        <f t="shared" si="21"/>
        <v>8250</v>
      </c>
      <c r="E148" t="e">
        <f t="shared" si="22"/>
        <v>#N/A</v>
      </c>
      <c r="F148" t="e">
        <f t="shared" si="23"/>
        <v>#N/A</v>
      </c>
      <c r="G148" t="e">
        <f t="shared" si="24"/>
        <v>#N/A</v>
      </c>
      <c r="J148" t="e">
        <f t="shared" si="25"/>
        <v>#N/A</v>
      </c>
      <c r="K148" t="str">
        <f t="shared" si="26"/>
        <v>scf7180042917833</v>
      </c>
      <c r="L148" t="e">
        <f t="shared" si="30"/>
        <v>#N/A</v>
      </c>
      <c r="N148" t="str">
        <f t="shared" si="27"/>
        <v>scf7180042917833</v>
      </c>
    </row>
    <row r="149" spans="1:14" x14ac:dyDescent="0.3">
      <c r="A149">
        <f t="shared" si="28"/>
        <v>0</v>
      </c>
      <c r="B149">
        <f t="shared" si="29"/>
        <v>6</v>
      </c>
      <c r="C149" t="s">
        <v>221</v>
      </c>
      <c r="D149">
        <f t="shared" si="21"/>
        <v>5878</v>
      </c>
      <c r="E149" t="e">
        <f t="shared" si="22"/>
        <v>#N/A</v>
      </c>
      <c r="F149" t="e">
        <f t="shared" si="23"/>
        <v>#N/A</v>
      </c>
      <c r="G149" t="e">
        <f t="shared" si="24"/>
        <v>#N/A</v>
      </c>
      <c r="J149" t="e">
        <f t="shared" si="25"/>
        <v>#N/A</v>
      </c>
      <c r="K149" t="e">
        <f t="shared" si="26"/>
        <v>#N/A</v>
      </c>
      <c r="L149" t="e">
        <f t="shared" si="30"/>
        <v>#N/A</v>
      </c>
      <c r="N149" t="e">
        <f t="shared" si="27"/>
        <v>#N/A</v>
      </c>
    </row>
    <row r="150" spans="1:14" x14ac:dyDescent="0.3">
      <c r="A150">
        <f t="shared" si="28"/>
        <v>0</v>
      </c>
      <c r="B150">
        <f t="shared" si="29"/>
        <v>6</v>
      </c>
      <c r="C150" t="s">
        <v>222</v>
      </c>
      <c r="D150">
        <f t="shared" si="21"/>
        <v>8502</v>
      </c>
      <c r="E150" t="e">
        <f t="shared" si="22"/>
        <v>#N/A</v>
      </c>
      <c r="F150" t="e">
        <f t="shared" si="23"/>
        <v>#N/A</v>
      </c>
      <c r="G150" t="e">
        <f t="shared" si="24"/>
        <v>#N/A</v>
      </c>
      <c r="J150" t="e">
        <f t="shared" si="25"/>
        <v>#N/A</v>
      </c>
      <c r="K150" t="e">
        <f t="shared" si="26"/>
        <v>#N/A</v>
      </c>
      <c r="L150" t="e">
        <f t="shared" si="30"/>
        <v>#N/A</v>
      </c>
      <c r="N150" t="str">
        <f t="shared" si="27"/>
        <v>scf7180042924038</v>
      </c>
    </row>
    <row r="151" spans="1:14" x14ac:dyDescent="0.3">
      <c r="A151">
        <f t="shared" si="28"/>
        <v>3</v>
      </c>
      <c r="B151">
        <f t="shared" si="29"/>
        <v>3</v>
      </c>
      <c r="C151" t="s">
        <v>223</v>
      </c>
      <c r="D151">
        <f t="shared" si="21"/>
        <v>6306</v>
      </c>
      <c r="E151" t="str">
        <f t="shared" si="22"/>
        <v>scf7180042924497</v>
      </c>
      <c r="F151" t="e">
        <f t="shared" si="23"/>
        <v>#N/A</v>
      </c>
      <c r="G151" t="e">
        <f t="shared" si="24"/>
        <v>#N/A</v>
      </c>
      <c r="J151" t="e">
        <f t="shared" si="25"/>
        <v>#N/A</v>
      </c>
      <c r="K151" t="str">
        <f t="shared" si="26"/>
        <v>scf7180042924497</v>
      </c>
      <c r="L151" t="str">
        <f t="shared" si="30"/>
        <v>scf7180042924497</v>
      </c>
      <c r="N151" t="str">
        <f t="shared" si="27"/>
        <v>scf7180042924497</v>
      </c>
    </row>
    <row r="152" spans="1:14" x14ac:dyDescent="0.3">
      <c r="A152">
        <f t="shared" si="28"/>
        <v>2</v>
      </c>
      <c r="B152">
        <f t="shared" si="29"/>
        <v>4</v>
      </c>
      <c r="C152" t="s">
        <v>224</v>
      </c>
      <c r="D152">
        <f t="shared" si="21"/>
        <v>6395</v>
      </c>
      <c r="E152" t="str">
        <f t="shared" si="22"/>
        <v>scf7180042924765</v>
      </c>
      <c r="F152" t="e">
        <f t="shared" si="23"/>
        <v>#N/A</v>
      </c>
      <c r="G152" t="e">
        <f t="shared" si="24"/>
        <v>#N/A</v>
      </c>
      <c r="J152" t="e">
        <f t="shared" si="25"/>
        <v>#N/A</v>
      </c>
      <c r="K152" t="e">
        <f t="shared" si="26"/>
        <v>#N/A</v>
      </c>
      <c r="L152" t="str">
        <f t="shared" si="30"/>
        <v>scf7180042924765</v>
      </c>
      <c r="N152" t="str">
        <f t="shared" si="27"/>
        <v>scf7180042924765</v>
      </c>
    </row>
    <row r="153" spans="1:14" x14ac:dyDescent="0.3">
      <c r="A153">
        <f t="shared" si="28"/>
        <v>0</v>
      </c>
      <c r="B153">
        <f t="shared" si="29"/>
        <v>6</v>
      </c>
      <c r="C153" t="s">
        <v>225</v>
      </c>
      <c r="D153">
        <f t="shared" si="21"/>
        <v>6448</v>
      </c>
      <c r="E153" t="e">
        <f t="shared" si="22"/>
        <v>#N/A</v>
      </c>
      <c r="F153" t="e">
        <f t="shared" si="23"/>
        <v>#N/A</v>
      </c>
      <c r="G153" t="e">
        <f t="shared" si="24"/>
        <v>#N/A</v>
      </c>
      <c r="J153" t="e">
        <f t="shared" si="25"/>
        <v>#N/A</v>
      </c>
      <c r="K153" t="e">
        <f t="shared" si="26"/>
        <v>#N/A</v>
      </c>
      <c r="L153" t="e">
        <f t="shared" si="30"/>
        <v>#N/A</v>
      </c>
      <c r="N153" t="str">
        <f t="shared" si="27"/>
        <v>scf7180042924824</v>
      </c>
    </row>
    <row r="154" spans="1:14" x14ac:dyDescent="0.3">
      <c r="A154">
        <f t="shared" si="28"/>
        <v>1</v>
      </c>
      <c r="B154">
        <f t="shared" si="29"/>
        <v>5</v>
      </c>
      <c r="C154" t="s">
        <v>226</v>
      </c>
      <c r="D154">
        <f t="shared" si="21"/>
        <v>8516</v>
      </c>
      <c r="E154" t="str">
        <f t="shared" si="22"/>
        <v>scf7180042938275</v>
      </c>
      <c r="F154" t="e">
        <f t="shared" si="23"/>
        <v>#N/A</v>
      </c>
      <c r="G154" t="e">
        <f t="shared" si="24"/>
        <v>#N/A</v>
      </c>
      <c r="J154" t="e">
        <f t="shared" si="25"/>
        <v>#N/A</v>
      </c>
      <c r="K154" t="e">
        <f t="shared" si="26"/>
        <v>#N/A</v>
      </c>
      <c r="L154" t="e">
        <f t="shared" si="30"/>
        <v>#N/A</v>
      </c>
      <c r="N154" t="str">
        <f t="shared" si="27"/>
        <v>scf7180042938275</v>
      </c>
    </row>
    <row r="155" spans="1:14" x14ac:dyDescent="0.3">
      <c r="A155">
        <f t="shared" si="28"/>
        <v>0</v>
      </c>
      <c r="B155">
        <f t="shared" si="29"/>
        <v>6</v>
      </c>
      <c r="C155" t="s">
        <v>227</v>
      </c>
      <c r="D155">
        <f t="shared" si="21"/>
        <v>6235</v>
      </c>
      <c r="E155" t="e">
        <f t="shared" si="22"/>
        <v>#N/A</v>
      </c>
      <c r="F155" t="e">
        <f t="shared" si="23"/>
        <v>#N/A</v>
      </c>
      <c r="G155" t="e">
        <f t="shared" si="24"/>
        <v>#N/A</v>
      </c>
      <c r="J155" t="e">
        <f t="shared" si="25"/>
        <v>#N/A</v>
      </c>
      <c r="K155" t="e">
        <f t="shared" si="26"/>
        <v>#N/A</v>
      </c>
      <c r="L155" t="e">
        <f t="shared" si="30"/>
        <v>#N/A</v>
      </c>
      <c r="N155" t="str">
        <f t="shared" si="27"/>
        <v>scf7180042948702</v>
      </c>
    </row>
    <row r="156" spans="1:14" x14ac:dyDescent="0.3">
      <c r="A156">
        <f t="shared" si="28"/>
        <v>2</v>
      </c>
      <c r="B156">
        <f t="shared" si="29"/>
        <v>4</v>
      </c>
      <c r="C156" t="s">
        <v>228</v>
      </c>
      <c r="D156">
        <f t="shared" si="21"/>
        <v>6029</v>
      </c>
      <c r="E156" t="str">
        <f t="shared" si="22"/>
        <v>scf7180043029263</v>
      </c>
      <c r="F156" t="e">
        <f t="shared" si="23"/>
        <v>#N/A</v>
      </c>
      <c r="G156" t="e">
        <f t="shared" si="24"/>
        <v>#N/A</v>
      </c>
      <c r="J156" t="e">
        <f t="shared" si="25"/>
        <v>#N/A</v>
      </c>
      <c r="K156" t="e">
        <f t="shared" si="26"/>
        <v>#N/A</v>
      </c>
      <c r="L156" t="str">
        <f t="shared" si="30"/>
        <v>scf7180043029263</v>
      </c>
      <c r="N156" t="str">
        <f t="shared" si="27"/>
        <v>scf7180043029263</v>
      </c>
    </row>
    <row r="157" spans="1:14" x14ac:dyDescent="0.3">
      <c r="A157">
        <f t="shared" si="28"/>
        <v>0</v>
      </c>
      <c r="B157">
        <f t="shared" si="29"/>
        <v>6</v>
      </c>
      <c r="C157" t="s">
        <v>229</v>
      </c>
      <c r="D157">
        <f t="shared" si="21"/>
        <v>6311</v>
      </c>
      <c r="E157" t="e">
        <f t="shared" si="22"/>
        <v>#N/A</v>
      </c>
      <c r="F157" t="e">
        <f t="shared" si="23"/>
        <v>#N/A</v>
      </c>
      <c r="G157" t="e">
        <f t="shared" si="24"/>
        <v>#N/A</v>
      </c>
      <c r="J157" t="e">
        <f t="shared" si="25"/>
        <v>#N/A</v>
      </c>
      <c r="K157" t="e">
        <f t="shared" si="26"/>
        <v>#N/A</v>
      </c>
      <c r="L157" t="e">
        <f t="shared" si="30"/>
        <v>#N/A</v>
      </c>
      <c r="N157" t="str">
        <f t="shared" si="27"/>
        <v>scf7180043029339</v>
      </c>
    </row>
    <row r="158" spans="1:14" x14ac:dyDescent="0.3">
      <c r="A158">
        <f t="shared" si="28"/>
        <v>0</v>
      </c>
      <c r="B158">
        <f t="shared" si="29"/>
        <v>6</v>
      </c>
      <c r="C158" t="s">
        <v>230</v>
      </c>
      <c r="D158">
        <f t="shared" si="21"/>
        <v>5139</v>
      </c>
      <c r="E158" t="e">
        <f t="shared" si="22"/>
        <v>#N/A</v>
      </c>
      <c r="F158" t="e">
        <f t="shared" si="23"/>
        <v>#N/A</v>
      </c>
      <c r="G158" t="e">
        <f t="shared" si="24"/>
        <v>#N/A</v>
      </c>
      <c r="J158" t="e">
        <f t="shared" si="25"/>
        <v>#N/A</v>
      </c>
      <c r="K158" t="e">
        <f t="shared" si="26"/>
        <v>#N/A</v>
      </c>
      <c r="L158" t="e">
        <f t="shared" si="30"/>
        <v>#N/A</v>
      </c>
      <c r="N158" t="str">
        <f t="shared" si="27"/>
        <v>scf7180043029755</v>
      </c>
    </row>
    <row r="159" spans="1:14" x14ac:dyDescent="0.3">
      <c r="A159">
        <f t="shared" si="28"/>
        <v>1</v>
      </c>
      <c r="B159">
        <f t="shared" si="29"/>
        <v>5</v>
      </c>
      <c r="C159" t="s">
        <v>231</v>
      </c>
      <c r="D159">
        <f t="shared" si="21"/>
        <v>4981</v>
      </c>
      <c r="E159" t="e">
        <f t="shared" si="22"/>
        <v>#N/A</v>
      </c>
      <c r="F159" t="e">
        <f t="shared" si="23"/>
        <v>#N/A</v>
      </c>
      <c r="G159" t="e">
        <f t="shared" si="24"/>
        <v>#N/A</v>
      </c>
      <c r="J159" t="str">
        <f t="shared" si="25"/>
        <v>scf7180043030721</v>
      </c>
      <c r="K159" t="e">
        <f t="shared" si="26"/>
        <v>#N/A</v>
      </c>
      <c r="L159" t="e">
        <f t="shared" si="30"/>
        <v>#N/A</v>
      </c>
      <c r="N159" t="str">
        <f t="shared" si="27"/>
        <v>scf7180043030721</v>
      </c>
    </row>
    <row r="160" spans="1:14" x14ac:dyDescent="0.3">
      <c r="A160">
        <f t="shared" si="28"/>
        <v>0</v>
      </c>
      <c r="B160">
        <f t="shared" si="29"/>
        <v>6</v>
      </c>
      <c r="C160" t="s">
        <v>232</v>
      </c>
      <c r="D160">
        <f t="shared" si="21"/>
        <v>6535</v>
      </c>
      <c r="E160" t="e">
        <f t="shared" si="22"/>
        <v>#N/A</v>
      </c>
      <c r="F160" t="e">
        <f t="shared" si="23"/>
        <v>#N/A</v>
      </c>
      <c r="G160" t="e">
        <f t="shared" si="24"/>
        <v>#N/A</v>
      </c>
      <c r="J160" t="e">
        <f t="shared" si="25"/>
        <v>#N/A</v>
      </c>
      <c r="K160" t="e">
        <f t="shared" si="26"/>
        <v>#N/A</v>
      </c>
      <c r="L160" t="e">
        <f t="shared" si="30"/>
        <v>#N/A</v>
      </c>
      <c r="N160" t="str">
        <f t="shared" si="27"/>
        <v>scf7180043032276</v>
      </c>
    </row>
    <row r="161" spans="1:14" x14ac:dyDescent="0.3">
      <c r="A161">
        <f t="shared" si="28"/>
        <v>0</v>
      </c>
      <c r="B161">
        <f t="shared" si="29"/>
        <v>6</v>
      </c>
      <c r="C161" t="s">
        <v>233</v>
      </c>
      <c r="D161">
        <f t="shared" si="21"/>
        <v>7157</v>
      </c>
      <c r="E161" t="e">
        <f t="shared" si="22"/>
        <v>#N/A</v>
      </c>
      <c r="F161" t="e">
        <f t="shared" si="23"/>
        <v>#N/A</v>
      </c>
      <c r="G161" t="e">
        <f t="shared" si="24"/>
        <v>#N/A</v>
      </c>
      <c r="J161" t="e">
        <f t="shared" si="25"/>
        <v>#N/A</v>
      </c>
      <c r="K161" t="e">
        <f t="shared" si="26"/>
        <v>#N/A</v>
      </c>
      <c r="L161" t="e">
        <f t="shared" si="30"/>
        <v>#N/A</v>
      </c>
      <c r="N161" t="str">
        <f t="shared" si="27"/>
        <v>scf7180043032290</v>
      </c>
    </row>
    <row r="162" spans="1:14" x14ac:dyDescent="0.3">
      <c r="A162">
        <f t="shared" si="28"/>
        <v>0</v>
      </c>
      <c r="B162">
        <f t="shared" si="29"/>
        <v>6</v>
      </c>
      <c r="C162" t="s">
        <v>234</v>
      </c>
      <c r="D162">
        <f t="shared" si="21"/>
        <v>5692</v>
      </c>
      <c r="E162" t="e">
        <f t="shared" si="22"/>
        <v>#N/A</v>
      </c>
      <c r="F162" t="e">
        <f t="shared" si="23"/>
        <v>#N/A</v>
      </c>
      <c r="G162" t="e">
        <f t="shared" si="24"/>
        <v>#N/A</v>
      </c>
      <c r="J162" t="e">
        <f t="shared" si="25"/>
        <v>#N/A</v>
      </c>
      <c r="K162" t="e">
        <f t="shared" si="26"/>
        <v>#N/A</v>
      </c>
      <c r="L162" t="e">
        <f t="shared" si="30"/>
        <v>#N/A</v>
      </c>
      <c r="N162" t="str">
        <f t="shared" si="27"/>
        <v>scf7180043035945</v>
      </c>
    </row>
    <row r="163" spans="1:14" x14ac:dyDescent="0.3">
      <c r="A163">
        <f t="shared" si="28"/>
        <v>0</v>
      </c>
      <c r="B163">
        <f t="shared" si="29"/>
        <v>6</v>
      </c>
      <c r="C163" t="s">
        <v>235</v>
      </c>
      <c r="D163">
        <f t="shared" si="21"/>
        <v>8104</v>
      </c>
      <c r="E163" t="e">
        <f t="shared" si="22"/>
        <v>#N/A</v>
      </c>
      <c r="F163" t="e">
        <f t="shared" si="23"/>
        <v>#N/A</v>
      </c>
      <c r="G163" t="e">
        <f t="shared" si="24"/>
        <v>#N/A</v>
      </c>
      <c r="J163" t="e">
        <f t="shared" si="25"/>
        <v>#N/A</v>
      </c>
      <c r="K163" t="e">
        <f t="shared" si="26"/>
        <v>#N/A</v>
      </c>
      <c r="L163" t="e">
        <f t="shared" si="30"/>
        <v>#N/A</v>
      </c>
      <c r="N163" t="str">
        <f t="shared" si="27"/>
        <v>scf7180043037960</v>
      </c>
    </row>
    <row r="164" spans="1:14" x14ac:dyDescent="0.3">
      <c r="A164">
        <f t="shared" si="28"/>
        <v>2</v>
      </c>
      <c r="B164">
        <f t="shared" si="29"/>
        <v>4</v>
      </c>
      <c r="C164" t="s">
        <v>236</v>
      </c>
      <c r="D164">
        <f t="shared" si="21"/>
        <v>7850</v>
      </c>
      <c r="E164" t="str">
        <f t="shared" si="22"/>
        <v>scf7180043041251</v>
      </c>
      <c r="F164" t="e">
        <f t="shared" si="23"/>
        <v>#N/A</v>
      </c>
      <c r="G164" t="e">
        <f t="shared" si="24"/>
        <v>#N/A</v>
      </c>
      <c r="J164" t="e">
        <f t="shared" si="25"/>
        <v>#N/A</v>
      </c>
      <c r="K164" t="e">
        <f t="shared" si="26"/>
        <v>#N/A</v>
      </c>
      <c r="L164" t="str">
        <f t="shared" si="30"/>
        <v>scf7180043041251</v>
      </c>
      <c r="N164" t="str">
        <f t="shared" si="27"/>
        <v>scf7180043041251</v>
      </c>
    </row>
    <row r="165" spans="1:14" x14ac:dyDescent="0.3">
      <c r="A165">
        <f t="shared" si="28"/>
        <v>0</v>
      </c>
      <c r="B165">
        <f t="shared" si="29"/>
        <v>6</v>
      </c>
      <c r="C165" t="s">
        <v>237</v>
      </c>
      <c r="D165">
        <f t="shared" si="21"/>
        <v>8268</v>
      </c>
      <c r="E165" t="e">
        <f t="shared" si="22"/>
        <v>#N/A</v>
      </c>
      <c r="F165" t="e">
        <f t="shared" si="23"/>
        <v>#N/A</v>
      </c>
      <c r="G165" t="e">
        <f t="shared" si="24"/>
        <v>#N/A</v>
      </c>
      <c r="J165" t="e">
        <f t="shared" si="25"/>
        <v>#N/A</v>
      </c>
      <c r="K165" t="e">
        <f t="shared" si="26"/>
        <v>#N/A</v>
      </c>
      <c r="L165" t="e">
        <f t="shared" si="30"/>
        <v>#N/A</v>
      </c>
      <c r="N165" t="str">
        <f t="shared" si="27"/>
        <v>scf7180043042546</v>
      </c>
    </row>
    <row r="166" spans="1:14" x14ac:dyDescent="0.3">
      <c r="A166">
        <f t="shared" si="28"/>
        <v>1</v>
      </c>
      <c r="B166">
        <f t="shared" si="29"/>
        <v>5</v>
      </c>
      <c r="C166" t="s">
        <v>238</v>
      </c>
      <c r="D166">
        <f t="shared" si="21"/>
        <v>6979</v>
      </c>
      <c r="E166" t="e">
        <f t="shared" si="22"/>
        <v>#N/A</v>
      </c>
      <c r="F166" t="e">
        <f t="shared" si="23"/>
        <v>#N/A</v>
      </c>
      <c r="G166" t="e">
        <f t="shared" si="24"/>
        <v>#N/A</v>
      </c>
      <c r="J166" t="e">
        <f t="shared" si="25"/>
        <v>#N/A</v>
      </c>
      <c r="K166" t="e">
        <f t="shared" si="26"/>
        <v>#N/A</v>
      </c>
      <c r="L166" t="str">
        <f t="shared" si="30"/>
        <v>scf7180043043522</v>
      </c>
      <c r="N166" t="str">
        <f t="shared" si="27"/>
        <v>scf7180043043522</v>
      </c>
    </row>
    <row r="167" spans="1:14" x14ac:dyDescent="0.3">
      <c r="A167">
        <f t="shared" si="28"/>
        <v>0</v>
      </c>
      <c r="B167">
        <f t="shared" si="29"/>
        <v>6</v>
      </c>
      <c r="C167" t="s">
        <v>239</v>
      </c>
      <c r="D167">
        <f t="shared" si="21"/>
        <v>6963</v>
      </c>
      <c r="E167" t="e">
        <f t="shared" si="22"/>
        <v>#N/A</v>
      </c>
      <c r="F167" t="e">
        <f t="shared" si="23"/>
        <v>#N/A</v>
      </c>
      <c r="G167" t="e">
        <f t="shared" si="24"/>
        <v>#N/A</v>
      </c>
      <c r="J167" t="e">
        <f t="shared" si="25"/>
        <v>#N/A</v>
      </c>
      <c r="K167" t="e">
        <f t="shared" si="26"/>
        <v>#N/A</v>
      </c>
      <c r="L167" t="e">
        <f t="shared" si="30"/>
        <v>#N/A</v>
      </c>
      <c r="N167" t="str">
        <f t="shared" si="27"/>
        <v>scf7180043046599</v>
      </c>
    </row>
    <row r="168" spans="1:14" x14ac:dyDescent="0.3">
      <c r="A168">
        <f t="shared" si="28"/>
        <v>0</v>
      </c>
      <c r="B168">
        <f t="shared" si="29"/>
        <v>6</v>
      </c>
      <c r="C168" t="s">
        <v>240</v>
      </c>
      <c r="D168">
        <f t="shared" si="21"/>
        <v>6208</v>
      </c>
      <c r="E168" t="e">
        <f t="shared" si="22"/>
        <v>#N/A</v>
      </c>
      <c r="F168" t="e">
        <f t="shared" si="23"/>
        <v>#N/A</v>
      </c>
      <c r="G168" t="e">
        <f t="shared" si="24"/>
        <v>#N/A</v>
      </c>
      <c r="J168" t="e">
        <f t="shared" si="25"/>
        <v>#N/A</v>
      </c>
      <c r="K168" t="e">
        <f t="shared" si="26"/>
        <v>#N/A</v>
      </c>
      <c r="L168" t="e">
        <f t="shared" si="30"/>
        <v>#N/A</v>
      </c>
      <c r="N168" t="str">
        <f t="shared" si="27"/>
        <v>scf7180043053925</v>
      </c>
    </row>
    <row r="169" spans="1:14" x14ac:dyDescent="0.3">
      <c r="A169">
        <f t="shared" si="28"/>
        <v>0</v>
      </c>
      <c r="B169">
        <f t="shared" si="29"/>
        <v>6</v>
      </c>
      <c r="C169" t="s">
        <v>241</v>
      </c>
      <c r="D169">
        <f t="shared" si="21"/>
        <v>4471</v>
      </c>
      <c r="E169" t="e">
        <f t="shared" si="22"/>
        <v>#N/A</v>
      </c>
      <c r="F169" t="e">
        <f t="shared" si="23"/>
        <v>#N/A</v>
      </c>
      <c r="G169" t="e">
        <f t="shared" si="24"/>
        <v>#N/A</v>
      </c>
      <c r="J169" t="e">
        <f t="shared" si="25"/>
        <v>#N/A</v>
      </c>
      <c r="K169" t="e">
        <f t="shared" si="26"/>
        <v>#N/A</v>
      </c>
      <c r="L169" t="e">
        <f t="shared" si="30"/>
        <v>#N/A</v>
      </c>
      <c r="N169" t="str">
        <f t="shared" si="27"/>
        <v>scf7180043066319</v>
      </c>
    </row>
    <row r="170" spans="1:14" x14ac:dyDescent="0.3">
      <c r="A170">
        <f t="shared" si="28"/>
        <v>6</v>
      </c>
      <c r="B170">
        <f t="shared" si="29"/>
        <v>0</v>
      </c>
      <c r="C170" t="s">
        <v>242</v>
      </c>
      <c r="D170">
        <f t="shared" si="21"/>
        <v>6768</v>
      </c>
      <c r="E170" t="str">
        <f t="shared" si="22"/>
        <v>scf7180043185088</v>
      </c>
      <c r="F170" t="str">
        <f t="shared" si="23"/>
        <v>scf7180043185088</v>
      </c>
      <c r="G170" t="str">
        <f t="shared" si="24"/>
        <v>scf7180043185088</v>
      </c>
      <c r="J170" t="str">
        <f t="shared" si="25"/>
        <v>scf7180043185088</v>
      </c>
      <c r="K170" t="str">
        <f t="shared" si="26"/>
        <v>scf7180043185088</v>
      </c>
      <c r="L170" t="str">
        <f t="shared" si="30"/>
        <v>scf7180043185088</v>
      </c>
      <c r="N170" t="str">
        <f t="shared" si="27"/>
        <v>scf7180043185088</v>
      </c>
    </row>
    <row r="171" spans="1:14" x14ac:dyDescent="0.3">
      <c r="A171">
        <f t="shared" si="28"/>
        <v>0</v>
      </c>
      <c r="B171">
        <f t="shared" si="29"/>
        <v>6</v>
      </c>
      <c r="C171" t="s">
        <v>243</v>
      </c>
      <c r="D171">
        <f t="shared" si="21"/>
        <v>7278</v>
      </c>
      <c r="E171" t="e">
        <f t="shared" si="22"/>
        <v>#N/A</v>
      </c>
      <c r="F171" t="e">
        <f t="shared" si="23"/>
        <v>#N/A</v>
      </c>
      <c r="G171" t="e">
        <f t="shared" si="24"/>
        <v>#N/A</v>
      </c>
      <c r="J171" t="e">
        <f t="shared" si="25"/>
        <v>#N/A</v>
      </c>
      <c r="K171" t="e">
        <f t="shared" si="26"/>
        <v>#N/A</v>
      </c>
      <c r="L171" t="e">
        <f t="shared" si="30"/>
        <v>#N/A</v>
      </c>
      <c r="N171" t="str">
        <f t="shared" si="27"/>
        <v>scf7180043186853</v>
      </c>
    </row>
    <row r="172" spans="1:14" x14ac:dyDescent="0.3">
      <c r="A172">
        <f t="shared" si="28"/>
        <v>0</v>
      </c>
      <c r="B172">
        <f t="shared" si="29"/>
        <v>6</v>
      </c>
      <c r="C172" t="s">
        <v>244</v>
      </c>
      <c r="D172">
        <f t="shared" si="21"/>
        <v>7256</v>
      </c>
      <c r="E172" t="e">
        <f t="shared" si="22"/>
        <v>#N/A</v>
      </c>
      <c r="F172" t="e">
        <f t="shared" si="23"/>
        <v>#N/A</v>
      </c>
      <c r="G172" t="e">
        <f t="shared" si="24"/>
        <v>#N/A</v>
      </c>
      <c r="J172" t="e">
        <f t="shared" si="25"/>
        <v>#N/A</v>
      </c>
      <c r="K172" t="e">
        <f t="shared" si="26"/>
        <v>#N/A</v>
      </c>
      <c r="L172" t="e">
        <f t="shared" si="30"/>
        <v>#N/A</v>
      </c>
      <c r="N172" t="str">
        <f t="shared" si="27"/>
        <v>scf7180043186960</v>
      </c>
    </row>
    <row r="173" spans="1:14" x14ac:dyDescent="0.3">
      <c r="A173">
        <f t="shared" si="28"/>
        <v>0</v>
      </c>
      <c r="B173">
        <f t="shared" si="29"/>
        <v>6</v>
      </c>
      <c r="C173" t="s">
        <v>245</v>
      </c>
      <c r="D173">
        <f t="shared" si="21"/>
        <v>9209</v>
      </c>
      <c r="E173" t="e">
        <f t="shared" si="22"/>
        <v>#N/A</v>
      </c>
      <c r="F173" t="e">
        <f t="shared" si="23"/>
        <v>#N/A</v>
      </c>
      <c r="G173" t="e">
        <f t="shared" si="24"/>
        <v>#N/A</v>
      </c>
      <c r="J173" t="e">
        <f t="shared" si="25"/>
        <v>#N/A</v>
      </c>
      <c r="K173" t="e">
        <f t="shared" si="26"/>
        <v>#N/A</v>
      </c>
      <c r="L173" t="e">
        <f t="shared" si="30"/>
        <v>#N/A</v>
      </c>
      <c r="N173" t="str">
        <f t="shared" si="27"/>
        <v>scf7180043187022</v>
      </c>
    </row>
    <row r="174" spans="1:14" x14ac:dyDescent="0.3">
      <c r="A174">
        <f t="shared" si="28"/>
        <v>0</v>
      </c>
      <c r="B174">
        <f t="shared" si="29"/>
        <v>6</v>
      </c>
      <c r="C174" t="s">
        <v>246</v>
      </c>
      <c r="D174">
        <f t="shared" si="21"/>
        <v>6247</v>
      </c>
      <c r="E174" t="e">
        <f t="shared" si="22"/>
        <v>#N/A</v>
      </c>
      <c r="F174" t="e">
        <f t="shared" si="23"/>
        <v>#N/A</v>
      </c>
      <c r="G174" t="e">
        <f t="shared" si="24"/>
        <v>#N/A</v>
      </c>
      <c r="J174" t="e">
        <f t="shared" si="25"/>
        <v>#N/A</v>
      </c>
      <c r="K174" t="e">
        <f t="shared" si="26"/>
        <v>#N/A</v>
      </c>
      <c r="L174" t="e">
        <f t="shared" si="30"/>
        <v>#N/A</v>
      </c>
      <c r="N174" t="str">
        <f t="shared" si="27"/>
        <v>scf7180043190005</v>
      </c>
    </row>
    <row r="175" spans="1:14" x14ac:dyDescent="0.3">
      <c r="A175">
        <f t="shared" si="28"/>
        <v>0</v>
      </c>
      <c r="B175">
        <f t="shared" si="29"/>
        <v>6</v>
      </c>
      <c r="C175" t="s">
        <v>247</v>
      </c>
      <c r="D175">
        <f t="shared" si="21"/>
        <v>7135</v>
      </c>
      <c r="E175" t="e">
        <f t="shared" si="22"/>
        <v>#N/A</v>
      </c>
      <c r="F175" t="e">
        <f t="shared" si="23"/>
        <v>#N/A</v>
      </c>
      <c r="G175" t="e">
        <f t="shared" si="24"/>
        <v>#N/A</v>
      </c>
      <c r="J175" t="e">
        <f t="shared" si="25"/>
        <v>#N/A</v>
      </c>
      <c r="K175" t="e">
        <f t="shared" si="26"/>
        <v>#N/A</v>
      </c>
      <c r="L175" t="e">
        <f t="shared" si="30"/>
        <v>#N/A</v>
      </c>
      <c r="N175" t="e">
        <f t="shared" si="27"/>
        <v>#N/A</v>
      </c>
    </row>
    <row r="176" spans="1:14" x14ac:dyDescent="0.3">
      <c r="A176">
        <f t="shared" si="28"/>
        <v>0</v>
      </c>
      <c r="B176">
        <f t="shared" si="29"/>
        <v>6</v>
      </c>
      <c r="C176" t="s">
        <v>248</v>
      </c>
      <c r="D176">
        <f t="shared" si="21"/>
        <v>5799</v>
      </c>
      <c r="E176" t="e">
        <f t="shared" si="22"/>
        <v>#N/A</v>
      </c>
      <c r="F176" t="e">
        <f t="shared" si="23"/>
        <v>#N/A</v>
      </c>
      <c r="G176" t="e">
        <f t="shared" si="24"/>
        <v>#N/A</v>
      </c>
      <c r="J176" t="e">
        <f t="shared" si="25"/>
        <v>#N/A</v>
      </c>
      <c r="K176" t="e">
        <f t="shared" si="26"/>
        <v>#N/A</v>
      </c>
      <c r="L176" t="e">
        <f t="shared" si="30"/>
        <v>#N/A</v>
      </c>
      <c r="N176" t="str">
        <f t="shared" si="27"/>
        <v>scf7180043193983</v>
      </c>
    </row>
    <row r="177" spans="1:14" x14ac:dyDescent="0.3">
      <c r="A177">
        <f t="shared" si="28"/>
        <v>3</v>
      </c>
      <c r="B177">
        <f t="shared" si="29"/>
        <v>3</v>
      </c>
      <c r="C177" t="s">
        <v>249</v>
      </c>
      <c r="D177">
        <f t="shared" si="21"/>
        <v>6433</v>
      </c>
      <c r="E177" t="str">
        <f t="shared" si="22"/>
        <v>scf7180043194621</v>
      </c>
      <c r="F177" t="str">
        <f t="shared" si="23"/>
        <v>scf7180043194621</v>
      </c>
      <c r="G177" t="str">
        <f t="shared" si="24"/>
        <v>scf7180043194621</v>
      </c>
      <c r="J177" t="e">
        <f t="shared" si="25"/>
        <v>#N/A</v>
      </c>
      <c r="K177" t="e">
        <f t="shared" si="26"/>
        <v>#N/A</v>
      </c>
      <c r="L177" t="e">
        <f t="shared" si="30"/>
        <v>#N/A</v>
      </c>
      <c r="N177" t="str">
        <f t="shared" si="27"/>
        <v>scf7180043194621</v>
      </c>
    </row>
    <row r="178" spans="1:14" x14ac:dyDescent="0.3">
      <c r="A178">
        <f t="shared" si="28"/>
        <v>0</v>
      </c>
      <c r="B178">
        <f t="shared" si="29"/>
        <v>6</v>
      </c>
      <c r="C178" t="s">
        <v>250</v>
      </c>
      <c r="D178">
        <f t="shared" si="21"/>
        <v>6420</v>
      </c>
      <c r="E178" t="e">
        <f t="shared" si="22"/>
        <v>#N/A</v>
      </c>
      <c r="F178" t="e">
        <f t="shared" si="23"/>
        <v>#N/A</v>
      </c>
      <c r="G178" t="e">
        <f t="shared" si="24"/>
        <v>#N/A</v>
      </c>
      <c r="J178" t="e">
        <f t="shared" si="25"/>
        <v>#N/A</v>
      </c>
      <c r="K178" t="e">
        <f t="shared" si="26"/>
        <v>#N/A</v>
      </c>
      <c r="L178" t="e">
        <f t="shared" si="30"/>
        <v>#N/A</v>
      </c>
      <c r="N178" t="str">
        <f t="shared" si="27"/>
        <v>scf7180043195577</v>
      </c>
    </row>
    <row r="179" spans="1:14" x14ac:dyDescent="0.3">
      <c r="A179">
        <f t="shared" si="28"/>
        <v>0</v>
      </c>
      <c r="B179">
        <f t="shared" si="29"/>
        <v>6</v>
      </c>
      <c r="C179" t="s">
        <v>251</v>
      </c>
      <c r="D179">
        <f t="shared" si="21"/>
        <v>7495</v>
      </c>
      <c r="E179" t="e">
        <f t="shared" si="22"/>
        <v>#N/A</v>
      </c>
      <c r="F179" t="e">
        <f t="shared" si="23"/>
        <v>#N/A</v>
      </c>
      <c r="G179" t="e">
        <f t="shared" si="24"/>
        <v>#N/A</v>
      </c>
      <c r="J179" t="e">
        <f t="shared" si="25"/>
        <v>#N/A</v>
      </c>
      <c r="K179" t="e">
        <f t="shared" si="26"/>
        <v>#N/A</v>
      </c>
      <c r="L179" t="e">
        <f t="shared" si="30"/>
        <v>#N/A</v>
      </c>
      <c r="N179" t="str">
        <f t="shared" si="27"/>
        <v>scf7180043195770</v>
      </c>
    </row>
    <row r="180" spans="1:14" x14ac:dyDescent="0.3">
      <c r="A180">
        <f t="shared" si="28"/>
        <v>0</v>
      </c>
      <c r="B180">
        <f t="shared" si="29"/>
        <v>6</v>
      </c>
      <c r="C180" t="s">
        <v>252</v>
      </c>
      <c r="D180">
        <f t="shared" si="21"/>
        <v>5557</v>
      </c>
      <c r="E180" t="e">
        <f t="shared" si="22"/>
        <v>#N/A</v>
      </c>
      <c r="F180" t="e">
        <f t="shared" si="23"/>
        <v>#N/A</v>
      </c>
      <c r="G180" t="e">
        <f t="shared" si="24"/>
        <v>#N/A</v>
      </c>
      <c r="J180" t="e">
        <f t="shared" si="25"/>
        <v>#N/A</v>
      </c>
      <c r="K180" t="e">
        <f t="shared" si="26"/>
        <v>#N/A</v>
      </c>
      <c r="L180" t="e">
        <f t="shared" si="30"/>
        <v>#N/A</v>
      </c>
      <c r="N180" t="str">
        <f t="shared" si="27"/>
        <v>scf7180043195831</v>
      </c>
    </row>
    <row r="181" spans="1:14" x14ac:dyDescent="0.3">
      <c r="A181">
        <f t="shared" si="28"/>
        <v>0</v>
      </c>
      <c r="B181">
        <f t="shared" si="29"/>
        <v>6</v>
      </c>
      <c r="C181" t="s">
        <v>253</v>
      </c>
      <c r="D181">
        <f t="shared" si="21"/>
        <v>6605</v>
      </c>
      <c r="E181" t="e">
        <f t="shared" si="22"/>
        <v>#N/A</v>
      </c>
      <c r="F181" t="e">
        <f t="shared" si="23"/>
        <v>#N/A</v>
      </c>
      <c r="G181" t="e">
        <f t="shared" si="24"/>
        <v>#N/A</v>
      </c>
      <c r="J181" t="e">
        <f t="shared" si="25"/>
        <v>#N/A</v>
      </c>
      <c r="K181" t="e">
        <f t="shared" si="26"/>
        <v>#N/A</v>
      </c>
      <c r="L181" t="e">
        <f t="shared" si="30"/>
        <v>#N/A</v>
      </c>
      <c r="N181" t="e">
        <f t="shared" si="27"/>
        <v>#N/A</v>
      </c>
    </row>
    <row r="182" spans="1:14" x14ac:dyDescent="0.3">
      <c r="A182">
        <f t="shared" si="28"/>
        <v>0</v>
      </c>
      <c r="B182">
        <f t="shared" si="29"/>
        <v>6</v>
      </c>
      <c r="C182" t="s">
        <v>254</v>
      </c>
      <c r="D182">
        <f t="shared" si="21"/>
        <v>6038</v>
      </c>
      <c r="E182" t="e">
        <f t="shared" si="22"/>
        <v>#N/A</v>
      </c>
      <c r="F182" t="e">
        <f t="shared" si="23"/>
        <v>#N/A</v>
      </c>
      <c r="G182" t="e">
        <f t="shared" si="24"/>
        <v>#N/A</v>
      </c>
      <c r="J182" t="e">
        <f t="shared" si="25"/>
        <v>#N/A</v>
      </c>
      <c r="K182" t="e">
        <f t="shared" si="26"/>
        <v>#N/A</v>
      </c>
      <c r="L182" t="e">
        <f t="shared" si="30"/>
        <v>#N/A</v>
      </c>
      <c r="N182" t="str">
        <f t="shared" si="27"/>
        <v>scf7180043204792</v>
      </c>
    </row>
    <row r="183" spans="1:14" x14ac:dyDescent="0.3">
      <c r="A183">
        <f t="shared" si="28"/>
        <v>0</v>
      </c>
      <c r="B183">
        <f t="shared" si="29"/>
        <v>6</v>
      </c>
      <c r="C183" t="s">
        <v>255</v>
      </c>
      <c r="D183">
        <f t="shared" si="21"/>
        <v>4854</v>
      </c>
      <c r="E183" t="e">
        <f t="shared" si="22"/>
        <v>#N/A</v>
      </c>
      <c r="F183" t="e">
        <f t="shared" si="23"/>
        <v>#N/A</v>
      </c>
      <c r="G183" t="e">
        <f t="shared" si="24"/>
        <v>#N/A</v>
      </c>
      <c r="J183" t="e">
        <f t="shared" si="25"/>
        <v>#N/A</v>
      </c>
      <c r="K183" t="e">
        <f t="shared" si="26"/>
        <v>#N/A</v>
      </c>
      <c r="L183" t="e">
        <f t="shared" si="30"/>
        <v>#N/A</v>
      </c>
      <c r="N183" t="str">
        <f t="shared" si="27"/>
        <v>scf7180043214795</v>
      </c>
    </row>
    <row r="184" spans="1:14" x14ac:dyDescent="0.3">
      <c r="A184">
        <f t="shared" si="28"/>
        <v>1</v>
      </c>
      <c r="B184">
        <f t="shared" si="29"/>
        <v>5</v>
      </c>
      <c r="C184" t="s">
        <v>256</v>
      </c>
      <c r="D184">
        <f t="shared" si="21"/>
        <v>5546</v>
      </c>
      <c r="E184" t="e">
        <f t="shared" si="22"/>
        <v>#N/A</v>
      </c>
      <c r="F184" t="e">
        <f t="shared" si="23"/>
        <v>#N/A</v>
      </c>
      <c r="G184" t="str">
        <f t="shared" si="24"/>
        <v>scf7180043215550</v>
      </c>
      <c r="J184" t="e">
        <f t="shared" si="25"/>
        <v>#N/A</v>
      </c>
      <c r="K184" t="e">
        <f t="shared" si="26"/>
        <v>#N/A</v>
      </c>
      <c r="L184" t="e">
        <f t="shared" si="30"/>
        <v>#N/A</v>
      </c>
      <c r="N184" t="str">
        <f t="shared" si="27"/>
        <v>scf7180043215550</v>
      </c>
    </row>
    <row r="185" spans="1:14" x14ac:dyDescent="0.3">
      <c r="A185">
        <f t="shared" si="28"/>
        <v>2</v>
      </c>
      <c r="B185">
        <f t="shared" si="29"/>
        <v>4</v>
      </c>
      <c r="C185" t="s">
        <v>257</v>
      </c>
      <c r="D185">
        <f t="shared" si="21"/>
        <v>4497</v>
      </c>
      <c r="E185" t="str">
        <f t="shared" si="22"/>
        <v>scf7180043220922</v>
      </c>
      <c r="F185" t="e">
        <f t="shared" si="23"/>
        <v>#N/A</v>
      </c>
      <c r="G185" t="e">
        <f t="shared" si="24"/>
        <v>#N/A</v>
      </c>
      <c r="J185" t="str">
        <f t="shared" si="25"/>
        <v>scf7180043220922</v>
      </c>
      <c r="K185" t="e">
        <f t="shared" si="26"/>
        <v>#N/A</v>
      </c>
      <c r="L185" t="e">
        <f t="shared" si="30"/>
        <v>#N/A</v>
      </c>
      <c r="N185" t="str">
        <f t="shared" si="27"/>
        <v>scf7180043220922</v>
      </c>
    </row>
    <row r="186" spans="1:14" x14ac:dyDescent="0.3">
      <c r="A186">
        <f t="shared" si="28"/>
        <v>0</v>
      </c>
      <c r="B186">
        <f t="shared" si="29"/>
        <v>6</v>
      </c>
      <c r="C186" t="s">
        <v>258</v>
      </c>
      <c r="D186">
        <f t="shared" si="21"/>
        <v>4917</v>
      </c>
      <c r="E186" t="e">
        <f t="shared" si="22"/>
        <v>#N/A</v>
      </c>
      <c r="F186" t="e">
        <f t="shared" si="23"/>
        <v>#N/A</v>
      </c>
      <c r="G186" t="e">
        <f t="shared" si="24"/>
        <v>#N/A</v>
      </c>
      <c r="J186" t="e">
        <f t="shared" si="25"/>
        <v>#N/A</v>
      </c>
      <c r="K186" t="e">
        <f t="shared" si="26"/>
        <v>#N/A</v>
      </c>
      <c r="L186" t="e">
        <f t="shared" si="30"/>
        <v>#N/A</v>
      </c>
      <c r="N186" t="str">
        <f t="shared" si="27"/>
        <v>scf7180043224615</v>
      </c>
    </row>
    <row r="187" spans="1:14" x14ac:dyDescent="0.3">
      <c r="A187">
        <f t="shared" si="28"/>
        <v>4</v>
      </c>
      <c r="B187">
        <f t="shared" si="29"/>
        <v>2</v>
      </c>
      <c r="C187" t="s">
        <v>259</v>
      </c>
      <c r="D187">
        <f t="shared" si="21"/>
        <v>7238</v>
      </c>
      <c r="E187" t="str">
        <f t="shared" si="22"/>
        <v>scf7180043224623</v>
      </c>
      <c r="F187" t="e">
        <f t="shared" si="23"/>
        <v>#N/A</v>
      </c>
      <c r="G187" t="str">
        <f t="shared" si="24"/>
        <v>scf7180043224623</v>
      </c>
      <c r="J187" t="e">
        <f t="shared" si="25"/>
        <v>#N/A</v>
      </c>
      <c r="K187" t="str">
        <f t="shared" si="26"/>
        <v>scf7180043224623</v>
      </c>
      <c r="L187" t="str">
        <f t="shared" si="30"/>
        <v>scf7180043224623</v>
      </c>
      <c r="N187" t="str">
        <f t="shared" si="27"/>
        <v>scf7180043224623</v>
      </c>
    </row>
    <row r="188" spans="1:14" x14ac:dyDescent="0.3">
      <c r="A188">
        <f t="shared" si="28"/>
        <v>0</v>
      </c>
      <c r="B188">
        <f t="shared" si="29"/>
        <v>6</v>
      </c>
      <c r="C188" t="s">
        <v>260</v>
      </c>
      <c r="D188">
        <f t="shared" si="21"/>
        <v>5006</v>
      </c>
      <c r="E188" t="e">
        <f t="shared" si="22"/>
        <v>#N/A</v>
      </c>
      <c r="F188" t="e">
        <f t="shared" si="23"/>
        <v>#N/A</v>
      </c>
      <c r="G188" t="e">
        <f t="shared" si="24"/>
        <v>#N/A</v>
      </c>
      <c r="J188" t="e">
        <f t="shared" si="25"/>
        <v>#N/A</v>
      </c>
      <c r="K188" t="e">
        <f t="shared" si="26"/>
        <v>#N/A</v>
      </c>
      <c r="L188" t="e">
        <f t="shared" si="30"/>
        <v>#N/A</v>
      </c>
      <c r="N188" t="str">
        <f t="shared" si="27"/>
        <v>scf7180043233431</v>
      </c>
    </row>
    <row r="189" spans="1:14" x14ac:dyDescent="0.3">
      <c r="A189">
        <f t="shared" si="28"/>
        <v>6</v>
      </c>
      <c r="B189">
        <f t="shared" si="29"/>
        <v>0</v>
      </c>
      <c r="C189" t="s">
        <v>261</v>
      </c>
      <c r="D189">
        <f t="shared" si="21"/>
        <v>1344</v>
      </c>
      <c r="E189" t="str">
        <f t="shared" si="22"/>
        <v>scf7180043292122</v>
      </c>
      <c r="F189" t="str">
        <f t="shared" si="23"/>
        <v>scf7180043292122</v>
      </c>
      <c r="G189" t="str">
        <f t="shared" si="24"/>
        <v>scf7180043292122</v>
      </c>
      <c r="J189" t="str">
        <f t="shared" si="25"/>
        <v>scf7180043292122</v>
      </c>
      <c r="K189" t="str">
        <f t="shared" si="26"/>
        <v>scf7180043292122</v>
      </c>
      <c r="L189" t="str">
        <f t="shared" si="30"/>
        <v>scf7180043292122</v>
      </c>
      <c r="N189" t="str">
        <f t="shared" si="27"/>
        <v>scf7180043292122</v>
      </c>
    </row>
    <row r="190" spans="1:14" x14ac:dyDescent="0.3">
      <c r="A190">
        <f t="shared" si="28"/>
        <v>2</v>
      </c>
      <c r="B190">
        <f t="shared" si="29"/>
        <v>4</v>
      </c>
      <c r="C190" t="s">
        <v>262</v>
      </c>
      <c r="D190">
        <f t="shared" si="21"/>
        <v>6676</v>
      </c>
      <c r="E190" t="str">
        <f t="shared" si="22"/>
        <v>scf7180043393767</v>
      </c>
      <c r="F190" t="e">
        <f t="shared" si="23"/>
        <v>#N/A</v>
      </c>
      <c r="G190" t="e">
        <f t="shared" si="24"/>
        <v>#N/A</v>
      </c>
      <c r="J190" t="e">
        <f t="shared" si="25"/>
        <v>#N/A</v>
      </c>
      <c r="K190" t="str">
        <f t="shared" si="26"/>
        <v>scf7180043393767</v>
      </c>
      <c r="L190" t="e">
        <f t="shared" si="30"/>
        <v>#N/A</v>
      </c>
      <c r="N190" t="str">
        <f t="shared" si="27"/>
        <v>scf7180043393767</v>
      </c>
    </row>
    <row r="191" spans="1:14" x14ac:dyDescent="0.3">
      <c r="A191">
        <f t="shared" si="28"/>
        <v>0</v>
      </c>
      <c r="B191">
        <f t="shared" si="29"/>
        <v>6</v>
      </c>
      <c r="C191" t="s">
        <v>263</v>
      </c>
      <c r="D191">
        <f t="shared" si="21"/>
        <v>5967</v>
      </c>
      <c r="E191" t="e">
        <f t="shared" si="22"/>
        <v>#N/A</v>
      </c>
      <c r="F191" t="e">
        <f t="shared" si="23"/>
        <v>#N/A</v>
      </c>
      <c r="G191" t="e">
        <f t="shared" si="24"/>
        <v>#N/A</v>
      </c>
      <c r="J191" t="e">
        <f t="shared" si="25"/>
        <v>#N/A</v>
      </c>
      <c r="K191" t="e">
        <f t="shared" si="26"/>
        <v>#N/A</v>
      </c>
      <c r="L191" t="e">
        <f t="shared" si="30"/>
        <v>#N/A</v>
      </c>
      <c r="N191" t="str">
        <f t="shared" si="27"/>
        <v>scf7180043393826</v>
      </c>
    </row>
    <row r="192" spans="1:14" x14ac:dyDescent="0.3">
      <c r="A192">
        <f t="shared" si="28"/>
        <v>1</v>
      </c>
      <c r="B192">
        <f t="shared" si="29"/>
        <v>5</v>
      </c>
      <c r="C192" t="s">
        <v>264</v>
      </c>
      <c r="D192">
        <f t="shared" si="21"/>
        <v>5133</v>
      </c>
      <c r="E192" t="e">
        <f t="shared" si="22"/>
        <v>#N/A</v>
      </c>
      <c r="F192" t="e">
        <f t="shared" si="23"/>
        <v>#N/A</v>
      </c>
      <c r="G192" t="e">
        <f t="shared" si="24"/>
        <v>#N/A</v>
      </c>
      <c r="J192" t="e">
        <f t="shared" si="25"/>
        <v>#N/A</v>
      </c>
      <c r="K192" t="str">
        <f t="shared" si="26"/>
        <v>scf7180043396159</v>
      </c>
      <c r="L192" t="e">
        <f t="shared" si="30"/>
        <v>#N/A</v>
      </c>
      <c r="N192" t="str">
        <f t="shared" si="27"/>
        <v>scf7180043396159</v>
      </c>
    </row>
    <row r="193" spans="1:14" x14ac:dyDescent="0.3">
      <c r="A193">
        <f t="shared" si="28"/>
        <v>0</v>
      </c>
      <c r="B193">
        <f t="shared" si="29"/>
        <v>6</v>
      </c>
      <c r="C193" t="s">
        <v>265</v>
      </c>
      <c r="D193">
        <f t="shared" si="21"/>
        <v>5175</v>
      </c>
      <c r="E193" t="e">
        <f t="shared" si="22"/>
        <v>#N/A</v>
      </c>
      <c r="F193" t="e">
        <f t="shared" si="23"/>
        <v>#N/A</v>
      </c>
      <c r="G193" t="e">
        <f t="shared" si="24"/>
        <v>#N/A</v>
      </c>
      <c r="J193" t="e">
        <f t="shared" si="25"/>
        <v>#N/A</v>
      </c>
      <c r="K193" t="e">
        <f t="shared" si="26"/>
        <v>#N/A</v>
      </c>
      <c r="L193" t="e">
        <f t="shared" si="30"/>
        <v>#N/A</v>
      </c>
      <c r="N193" t="str">
        <f t="shared" si="27"/>
        <v>scf7180043398586</v>
      </c>
    </row>
    <row r="194" spans="1:14" x14ac:dyDescent="0.3">
      <c r="A194">
        <f t="shared" si="28"/>
        <v>3</v>
      </c>
      <c r="B194">
        <f t="shared" si="29"/>
        <v>3</v>
      </c>
      <c r="C194" t="s">
        <v>266</v>
      </c>
      <c r="D194">
        <f t="shared" si="21"/>
        <v>5268</v>
      </c>
      <c r="E194" t="str">
        <f t="shared" si="22"/>
        <v>scf7180043400835</v>
      </c>
      <c r="F194" t="e">
        <f t="shared" si="23"/>
        <v>#N/A</v>
      </c>
      <c r="G194" t="e">
        <f t="shared" si="24"/>
        <v>#N/A</v>
      </c>
      <c r="J194" t="e">
        <f t="shared" si="25"/>
        <v>#N/A</v>
      </c>
      <c r="K194" t="str">
        <f t="shared" si="26"/>
        <v>scf7180043400835</v>
      </c>
      <c r="L194" t="str">
        <f t="shared" si="30"/>
        <v>scf7180043400835</v>
      </c>
      <c r="N194" t="str">
        <f t="shared" si="27"/>
        <v>scf7180043400835</v>
      </c>
    </row>
    <row r="195" spans="1:14" x14ac:dyDescent="0.3">
      <c r="A195">
        <f t="shared" si="28"/>
        <v>0</v>
      </c>
      <c r="B195">
        <f t="shared" si="29"/>
        <v>6</v>
      </c>
      <c r="C195" t="s">
        <v>267</v>
      </c>
      <c r="D195">
        <f t="shared" si="21"/>
        <v>5561</v>
      </c>
      <c r="E195" t="e">
        <f t="shared" si="22"/>
        <v>#N/A</v>
      </c>
      <c r="F195" t="e">
        <f t="shared" si="23"/>
        <v>#N/A</v>
      </c>
      <c r="G195" t="e">
        <f t="shared" si="24"/>
        <v>#N/A</v>
      </c>
      <c r="J195" t="e">
        <f t="shared" si="25"/>
        <v>#N/A</v>
      </c>
      <c r="K195" t="e">
        <f t="shared" si="26"/>
        <v>#N/A</v>
      </c>
      <c r="L195" t="e">
        <f t="shared" si="30"/>
        <v>#N/A</v>
      </c>
      <c r="N195" t="str">
        <f t="shared" si="27"/>
        <v>scf7180043402540</v>
      </c>
    </row>
    <row r="196" spans="1:14" x14ac:dyDescent="0.3">
      <c r="A196">
        <f t="shared" si="28"/>
        <v>0</v>
      </c>
      <c r="B196">
        <f t="shared" si="29"/>
        <v>6</v>
      </c>
      <c r="C196" t="s">
        <v>268</v>
      </c>
      <c r="D196">
        <f t="shared" si="21"/>
        <v>6405</v>
      </c>
      <c r="E196" t="e">
        <f t="shared" si="22"/>
        <v>#N/A</v>
      </c>
      <c r="F196" t="e">
        <f t="shared" si="23"/>
        <v>#N/A</v>
      </c>
      <c r="G196" t="e">
        <f t="shared" si="24"/>
        <v>#N/A</v>
      </c>
      <c r="J196" t="e">
        <f t="shared" si="25"/>
        <v>#N/A</v>
      </c>
      <c r="K196" t="e">
        <f t="shared" si="26"/>
        <v>#N/A</v>
      </c>
      <c r="L196" t="e">
        <f t="shared" si="30"/>
        <v>#N/A</v>
      </c>
      <c r="N196" t="str">
        <f t="shared" si="27"/>
        <v>scf7180043402632</v>
      </c>
    </row>
    <row r="197" spans="1:14" x14ac:dyDescent="0.3">
      <c r="A197">
        <f t="shared" si="28"/>
        <v>0</v>
      </c>
      <c r="B197">
        <f t="shared" si="29"/>
        <v>6</v>
      </c>
      <c r="C197" t="s">
        <v>269</v>
      </c>
      <c r="D197">
        <f t="shared" si="21"/>
        <v>6815</v>
      </c>
      <c r="E197" t="e">
        <f t="shared" si="22"/>
        <v>#N/A</v>
      </c>
      <c r="F197" t="e">
        <f t="shared" si="23"/>
        <v>#N/A</v>
      </c>
      <c r="G197" t="e">
        <f t="shared" si="24"/>
        <v>#N/A</v>
      </c>
      <c r="J197" t="e">
        <f t="shared" si="25"/>
        <v>#N/A</v>
      </c>
      <c r="K197" t="e">
        <f t="shared" si="26"/>
        <v>#N/A</v>
      </c>
      <c r="L197" t="e">
        <f t="shared" si="30"/>
        <v>#N/A</v>
      </c>
      <c r="N197" t="str">
        <f t="shared" si="27"/>
        <v>scf7180043407190</v>
      </c>
    </row>
    <row r="198" spans="1:14" x14ac:dyDescent="0.3">
      <c r="A198">
        <f t="shared" si="28"/>
        <v>0</v>
      </c>
      <c r="B198">
        <f t="shared" si="29"/>
        <v>6</v>
      </c>
      <c r="C198" t="s">
        <v>270</v>
      </c>
      <c r="D198">
        <f t="shared" si="21"/>
        <v>5082</v>
      </c>
      <c r="E198" t="e">
        <f t="shared" si="22"/>
        <v>#N/A</v>
      </c>
      <c r="F198" t="e">
        <f t="shared" si="23"/>
        <v>#N/A</v>
      </c>
      <c r="G198" t="e">
        <f t="shared" si="24"/>
        <v>#N/A</v>
      </c>
      <c r="J198" t="e">
        <f t="shared" si="25"/>
        <v>#N/A</v>
      </c>
      <c r="K198" t="e">
        <f t="shared" si="26"/>
        <v>#N/A</v>
      </c>
      <c r="L198" t="e">
        <f t="shared" si="30"/>
        <v>#N/A</v>
      </c>
      <c r="N198" t="str">
        <f t="shared" si="27"/>
        <v>scf7180043410333</v>
      </c>
    </row>
    <row r="199" spans="1:14" x14ac:dyDescent="0.3">
      <c r="A199">
        <f t="shared" si="28"/>
        <v>0</v>
      </c>
      <c r="B199">
        <f t="shared" si="29"/>
        <v>6</v>
      </c>
      <c r="C199" t="s">
        <v>271</v>
      </c>
      <c r="D199">
        <f t="shared" ref="D199:D262" si="31">VLOOKUP(C199,len,2,FALSE)</f>
        <v>5840</v>
      </c>
      <c r="E199" t="e">
        <f t="shared" ref="E199:E262" si="32">VLOOKUP(C199,output1000,1,FALSE)</f>
        <v>#N/A</v>
      </c>
      <c r="F199" t="e">
        <f t="shared" ref="F199:F262" si="33">VLOOKUP(C199,output1000b,1,FALSE)</f>
        <v>#N/A</v>
      </c>
      <c r="G199" t="e">
        <f t="shared" ref="G199:G262" si="34">VLOOKUP(C199,output1000c,1,FALSE)</f>
        <v>#N/A</v>
      </c>
      <c r="J199" t="e">
        <f t="shared" ref="J199:J262" si="35">VLOOKUP($C199,output1000g,1,FALSE)</f>
        <v>#N/A</v>
      </c>
      <c r="K199" t="e">
        <f t="shared" ref="K199:K262" si="36">VLOOKUP($C199,output1000h,1,FALSE)</f>
        <v>#N/A</v>
      </c>
      <c r="L199" t="e">
        <f t="shared" si="30"/>
        <v>#N/A</v>
      </c>
      <c r="N199" t="str">
        <f t="shared" ref="N199:N262" si="37">VLOOKUP(C199,output1000a,1,FALSE)</f>
        <v>scf7180043410762</v>
      </c>
    </row>
    <row r="200" spans="1:14" x14ac:dyDescent="0.3">
      <c r="A200">
        <f t="shared" ref="A200:A263" si="38">COUNTIF(E200:L200,"scf*")</f>
        <v>0</v>
      </c>
      <c r="B200">
        <f t="shared" ref="B200:B263" si="39">6-A200</f>
        <v>6</v>
      </c>
      <c r="C200" t="s">
        <v>272</v>
      </c>
      <c r="D200">
        <f t="shared" si="31"/>
        <v>4139</v>
      </c>
      <c r="E200" t="e">
        <f t="shared" si="32"/>
        <v>#N/A</v>
      </c>
      <c r="F200" t="e">
        <f t="shared" si="33"/>
        <v>#N/A</v>
      </c>
      <c r="G200" t="e">
        <f t="shared" si="34"/>
        <v>#N/A</v>
      </c>
      <c r="J200" t="e">
        <f t="shared" si="35"/>
        <v>#N/A</v>
      </c>
      <c r="K200" t="e">
        <f t="shared" si="36"/>
        <v>#N/A</v>
      </c>
      <c r="L200" t="e">
        <f t="shared" ref="L200:L263" si="40">VLOOKUP(C200,output500,1,FALSE)</f>
        <v>#N/A</v>
      </c>
      <c r="N200" t="str">
        <f t="shared" si="37"/>
        <v>scf7180043411356</v>
      </c>
    </row>
    <row r="201" spans="1:14" x14ac:dyDescent="0.3">
      <c r="A201">
        <f t="shared" si="38"/>
        <v>0</v>
      </c>
      <c r="B201">
        <f t="shared" si="39"/>
        <v>6</v>
      </c>
      <c r="C201" t="s">
        <v>273</v>
      </c>
      <c r="D201">
        <f t="shared" si="31"/>
        <v>6383</v>
      </c>
      <c r="E201" t="e">
        <f t="shared" si="32"/>
        <v>#N/A</v>
      </c>
      <c r="F201" t="e">
        <f t="shared" si="33"/>
        <v>#N/A</v>
      </c>
      <c r="G201" t="e">
        <f t="shared" si="34"/>
        <v>#N/A</v>
      </c>
      <c r="J201" t="e">
        <f t="shared" si="35"/>
        <v>#N/A</v>
      </c>
      <c r="K201" t="e">
        <f t="shared" si="36"/>
        <v>#N/A</v>
      </c>
      <c r="L201" t="e">
        <f t="shared" si="40"/>
        <v>#N/A</v>
      </c>
      <c r="N201" t="str">
        <f t="shared" si="37"/>
        <v>scf7180043413238</v>
      </c>
    </row>
    <row r="202" spans="1:14" x14ac:dyDescent="0.3">
      <c r="A202">
        <f t="shared" si="38"/>
        <v>0</v>
      </c>
      <c r="B202">
        <f t="shared" si="39"/>
        <v>6</v>
      </c>
      <c r="C202" t="s">
        <v>274</v>
      </c>
      <c r="D202">
        <f t="shared" si="31"/>
        <v>6569</v>
      </c>
      <c r="E202" t="e">
        <f t="shared" si="32"/>
        <v>#N/A</v>
      </c>
      <c r="F202" t="e">
        <f t="shared" si="33"/>
        <v>#N/A</v>
      </c>
      <c r="G202" t="e">
        <f t="shared" si="34"/>
        <v>#N/A</v>
      </c>
      <c r="J202" t="e">
        <f t="shared" si="35"/>
        <v>#N/A</v>
      </c>
      <c r="K202" t="e">
        <f t="shared" si="36"/>
        <v>#N/A</v>
      </c>
      <c r="L202" t="e">
        <f t="shared" si="40"/>
        <v>#N/A</v>
      </c>
      <c r="N202" t="str">
        <f t="shared" si="37"/>
        <v>scf7180043414473</v>
      </c>
    </row>
    <row r="203" spans="1:14" x14ac:dyDescent="0.3">
      <c r="A203">
        <f t="shared" si="38"/>
        <v>0</v>
      </c>
      <c r="B203">
        <f t="shared" si="39"/>
        <v>6</v>
      </c>
      <c r="C203" t="s">
        <v>275</v>
      </c>
      <c r="D203">
        <f t="shared" si="31"/>
        <v>4193</v>
      </c>
      <c r="E203" t="e">
        <f t="shared" si="32"/>
        <v>#N/A</v>
      </c>
      <c r="F203" t="e">
        <f t="shared" si="33"/>
        <v>#N/A</v>
      </c>
      <c r="G203" t="e">
        <f t="shared" si="34"/>
        <v>#N/A</v>
      </c>
      <c r="J203" t="e">
        <f t="shared" si="35"/>
        <v>#N/A</v>
      </c>
      <c r="K203" t="e">
        <f t="shared" si="36"/>
        <v>#N/A</v>
      </c>
      <c r="L203" t="e">
        <f t="shared" si="40"/>
        <v>#N/A</v>
      </c>
      <c r="N203" t="str">
        <f t="shared" si="37"/>
        <v>scf7180043418305</v>
      </c>
    </row>
    <row r="204" spans="1:14" x14ac:dyDescent="0.3">
      <c r="A204">
        <f t="shared" si="38"/>
        <v>0</v>
      </c>
      <c r="B204">
        <f t="shared" si="39"/>
        <v>6</v>
      </c>
      <c r="C204" t="s">
        <v>276</v>
      </c>
      <c r="D204">
        <f t="shared" si="31"/>
        <v>6582</v>
      </c>
      <c r="E204" t="e">
        <f t="shared" si="32"/>
        <v>#N/A</v>
      </c>
      <c r="F204" t="e">
        <f t="shared" si="33"/>
        <v>#N/A</v>
      </c>
      <c r="G204" t="e">
        <f t="shared" si="34"/>
        <v>#N/A</v>
      </c>
      <c r="J204" t="e">
        <f t="shared" si="35"/>
        <v>#N/A</v>
      </c>
      <c r="K204" t="e">
        <f t="shared" si="36"/>
        <v>#N/A</v>
      </c>
      <c r="L204" t="e">
        <f t="shared" si="40"/>
        <v>#N/A</v>
      </c>
      <c r="N204" t="str">
        <f t="shared" si="37"/>
        <v>scf7180043418796</v>
      </c>
    </row>
    <row r="205" spans="1:14" x14ac:dyDescent="0.3">
      <c r="A205">
        <f t="shared" si="38"/>
        <v>0</v>
      </c>
      <c r="B205">
        <f t="shared" si="39"/>
        <v>6</v>
      </c>
      <c r="C205" t="s">
        <v>277</v>
      </c>
      <c r="D205">
        <f t="shared" si="31"/>
        <v>6719</v>
      </c>
      <c r="E205" t="e">
        <f t="shared" si="32"/>
        <v>#N/A</v>
      </c>
      <c r="F205" t="e">
        <f t="shared" si="33"/>
        <v>#N/A</v>
      </c>
      <c r="G205" t="e">
        <f t="shared" si="34"/>
        <v>#N/A</v>
      </c>
      <c r="J205" t="e">
        <f t="shared" si="35"/>
        <v>#N/A</v>
      </c>
      <c r="K205" t="e">
        <f t="shared" si="36"/>
        <v>#N/A</v>
      </c>
      <c r="L205" t="e">
        <f t="shared" si="40"/>
        <v>#N/A</v>
      </c>
      <c r="N205" t="str">
        <f t="shared" si="37"/>
        <v>scf7180043419505</v>
      </c>
    </row>
    <row r="206" spans="1:14" x14ac:dyDescent="0.3">
      <c r="A206">
        <f t="shared" si="38"/>
        <v>1</v>
      </c>
      <c r="B206">
        <f t="shared" si="39"/>
        <v>5</v>
      </c>
      <c r="C206" t="s">
        <v>278</v>
      </c>
      <c r="D206">
        <f t="shared" si="31"/>
        <v>4430</v>
      </c>
      <c r="E206" t="e">
        <f t="shared" si="32"/>
        <v>#N/A</v>
      </c>
      <c r="F206" t="e">
        <f t="shared" si="33"/>
        <v>#N/A</v>
      </c>
      <c r="G206" t="e">
        <f t="shared" si="34"/>
        <v>#N/A</v>
      </c>
      <c r="J206" t="e">
        <f t="shared" si="35"/>
        <v>#N/A</v>
      </c>
      <c r="K206" t="e">
        <f t="shared" si="36"/>
        <v>#N/A</v>
      </c>
      <c r="L206" t="str">
        <f t="shared" si="40"/>
        <v>scf7180043419768</v>
      </c>
      <c r="N206" t="str">
        <f t="shared" si="37"/>
        <v>scf7180043419768</v>
      </c>
    </row>
    <row r="207" spans="1:14" x14ac:dyDescent="0.3">
      <c r="A207">
        <f t="shared" si="38"/>
        <v>0</v>
      </c>
      <c r="B207">
        <f t="shared" si="39"/>
        <v>6</v>
      </c>
      <c r="C207" t="s">
        <v>279</v>
      </c>
      <c r="D207">
        <f t="shared" si="31"/>
        <v>5686</v>
      </c>
      <c r="E207" t="e">
        <f t="shared" si="32"/>
        <v>#N/A</v>
      </c>
      <c r="F207" t="e">
        <f t="shared" si="33"/>
        <v>#N/A</v>
      </c>
      <c r="G207" t="e">
        <f t="shared" si="34"/>
        <v>#N/A</v>
      </c>
      <c r="J207" t="e">
        <f t="shared" si="35"/>
        <v>#N/A</v>
      </c>
      <c r="K207" t="e">
        <f t="shared" si="36"/>
        <v>#N/A</v>
      </c>
      <c r="L207" t="e">
        <f t="shared" si="40"/>
        <v>#N/A</v>
      </c>
      <c r="N207" t="str">
        <f t="shared" si="37"/>
        <v>scf7180043433398</v>
      </c>
    </row>
    <row r="208" spans="1:14" x14ac:dyDescent="0.3">
      <c r="A208">
        <f t="shared" si="38"/>
        <v>0</v>
      </c>
      <c r="B208">
        <f t="shared" si="39"/>
        <v>6</v>
      </c>
      <c r="C208" t="s">
        <v>280</v>
      </c>
      <c r="D208">
        <f t="shared" si="31"/>
        <v>6333</v>
      </c>
      <c r="E208" t="e">
        <f t="shared" si="32"/>
        <v>#N/A</v>
      </c>
      <c r="F208" t="e">
        <f t="shared" si="33"/>
        <v>#N/A</v>
      </c>
      <c r="G208" t="e">
        <f t="shared" si="34"/>
        <v>#N/A</v>
      </c>
      <c r="J208" t="e">
        <f t="shared" si="35"/>
        <v>#N/A</v>
      </c>
      <c r="K208" t="e">
        <f t="shared" si="36"/>
        <v>#N/A</v>
      </c>
      <c r="L208" t="e">
        <f t="shared" si="40"/>
        <v>#N/A</v>
      </c>
      <c r="N208" t="str">
        <f t="shared" si="37"/>
        <v>scf7180043437329</v>
      </c>
    </row>
    <row r="209" spans="1:14" x14ac:dyDescent="0.3">
      <c r="A209">
        <f t="shared" si="38"/>
        <v>0</v>
      </c>
      <c r="B209">
        <f t="shared" si="39"/>
        <v>6</v>
      </c>
      <c r="C209" t="s">
        <v>281</v>
      </c>
      <c r="D209">
        <f t="shared" si="31"/>
        <v>4184</v>
      </c>
      <c r="E209" t="e">
        <f t="shared" si="32"/>
        <v>#N/A</v>
      </c>
      <c r="F209" t="e">
        <f t="shared" si="33"/>
        <v>#N/A</v>
      </c>
      <c r="G209" t="e">
        <f t="shared" si="34"/>
        <v>#N/A</v>
      </c>
      <c r="J209" t="e">
        <f t="shared" si="35"/>
        <v>#N/A</v>
      </c>
      <c r="K209" t="e">
        <f t="shared" si="36"/>
        <v>#N/A</v>
      </c>
      <c r="L209" t="e">
        <f t="shared" si="40"/>
        <v>#N/A</v>
      </c>
      <c r="N209" t="str">
        <f t="shared" si="37"/>
        <v>scf7180043455988</v>
      </c>
    </row>
    <row r="210" spans="1:14" x14ac:dyDescent="0.3">
      <c r="A210">
        <f t="shared" si="38"/>
        <v>6</v>
      </c>
      <c r="B210">
        <f t="shared" si="39"/>
        <v>0</v>
      </c>
      <c r="C210" t="s">
        <v>282</v>
      </c>
      <c r="D210">
        <f t="shared" si="31"/>
        <v>2159</v>
      </c>
      <c r="E210" t="str">
        <f t="shared" si="32"/>
        <v>scf7180043502554</v>
      </c>
      <c r="F210" t="str">
        <f t="shared" si="33"/>
        <v>scf7180043502554</v>
      </c>
      <c r="G210" t="str">
        <f t="shared" si="34"/>
        <v>scf7180043502554</v>
      </c>
      <c r="J210" t="str">
        <f t="shared" si="35"/>
        <v>scf7180043502554</v>
      </c>
      <c r="K210" t="str">
        <f t="shared" si="36"/>
        <v>scf7180043502554</v>
      </c>
      <c r="L210" t="str">
        <f t="shared" si="40"/>
        <v>scf7180043502554</v>
      </c>
      <c r="N210" t="str">
        <f t="shared" si="37"/>
        <v>scf7180043502554</v>
      </c>
    </row>
    <row r="211" spans="1:14" x14ac:dyDescent="0.3">
      <c r="A211">
        <f t="shared" si="38"/>
        <v>0</v>
      </c>
      <c r="B211">
        <f t="shared" si="39"/>
        <v>6</v>
      </c>
      <c r="C211" t="s">
        <v>283</v>
      </c>
      <c r="D211">
        <f t="shared" si="31"/>
        <v>6643</v>
      </c>
      <c r="E211" t="e">
        <f t="shared" si="32"/>
        <v>#N/A</v>
      </c>
      <c r="F211" t="e">
        <f t="shared" si="33"/>
        <v>#N/A</v>
      </c>
      <c r="G211" t="e">
        <f t="shared" si="34"/>
        <v>#N/A</v>
      </c>
      <c r="J211" t="e">
        <f t="shared" si="35"/>
        <v>#N/A</v>
      </c>
      <c r="K211" t="e">
        <f t="shared" si="36"/>
        <v>#N/A</v>
      </c>
      <c r="L211" t="e">
        <f t="shared" si="40"/>
        <v>#N/A</v>
      </c>
      <c r="N211" t="str">
        <f t="shared" si="37"/>
        <v>scf7180043684590</v>
      </c>
    </row>
    <row r="212" spans="1:14" x14ac:dyDescent="0.3">
      <c r="A212">
        <f t="shared" si="38"/>
        <v>0</v>
      </c>
      <c r="B212">
        <f t="shared" si="39"/>
        <v>6</v>
      </c>
      <c r="C212" t="s">
        <v>284</v>
      </c>
      <c r="D212">
        <f t="shared" si="31"/>
        <v>4324</v>
      </c>
      <c r="E212" t="e">
        <f t="shared" si="32"/>
        <v>#N/A</v>
      </c>
      <c r="F212" t="e">
        <f t="shared" si="33"/>
        <v>#N/A</v>
      </c>
      <c r="G212" t="e">
        <f t="shared" si="34"/>
        <v>#N/A</v>
      </c>
      <c r="J212" t="e">
        <f t="shared" si="35"/>
        <v>#N/A</v>
      </c>
      <c r="K212" t="e">
        <f t="shared" si="36"/>
        <v>#N/A</v>
      </c>
      <c r="L212" t="e">
        <f t="shared" si="40"/>
        <v>#N/A</v>
      </c>
      <c r="N212" t="str">
        <f t="shared" si="37"/>
        <v>scf7180043684748</v>
      </c>
    </row>
    <row r="213" spans="1:14" x14ac:dyDescent="0.3">
      <c r="A213">
        <f t="shared" si="38"/>
        <v>6</v>
      </c>
      <c r="B213">
        <f t="shared" si="39"/>
        <v>0</v>
      </c>
      <c r="C213" t="s">
        <v>285</v>
      </c>
      <c r="D213">
        <f t="shared" si="31"/>
        <v>5258</v>
      </c>
      <c r="E213" t="str">
        <f t="shared" si="32"/>
        <v>scf7180043684923</v>
      </c>
      <c r="F213" t="str">
        <f t="shared" si="33"/>
        <v>scf7180043684923</v>
      </c>
      <c r="G213" t="str">
        <f t="shared" si="34"/>
        <v>scf7180043684923</v>
      </c>
      <c r="J213" t="str">
        <f t="shared" si="35"/>
        <v>scf7180043684923</v>
      </c>
      <c r="K213" t="str">
        <f t="shared" si="36"/>
        <v>scf7180043684923</v>
      </c>
      <c r="L213" t="str">
        <f t="shared" si="40"/>
        <v>scf7180043684923</v>
      </c>
      <c r="N213" t="str">
        <f t="shared" si="37"/>
        <v>scf7180043684923</v>
      </c>
    </row>
    <row r="214" spans="1:14" x14ac:dyDescent="0.3">
      <c r="A214">
        <f t="shared" si="38"/>
        <v>0</v>
      </c>
      <c r="B214">
        <f t="shared" si="39"/>
        <v>6</v>
      </c>
      <c r="C214" t="s">
        <v>286</v>
      </c>
      <c r="D214">
        <f t="shared" si="31"/>
        <v>4774</v>
      </c>
      <c r="E214" t="e">
        <f t="shared" si="32"/>
        <v>#N/A</v>
      </c>
      <c r="F214" t="e">
        <f t="shared" si="33"/>
        <v>#N/A</v>
      </c>
      <c r="G214" t="e">
        <f t="shared" si="34"/>
        <v>#N/A</v>
      </c>
      <c r="J214" t="e">
        <f t="shared" si="35"/>
        <v>#N/A</v>
      </c>
      <c r="K214" t="e">
        <f t="shared" si="36"/>
        <v>#N/A</v>
      </c>
      <c r="L214" t="e">
        <f t="shared" si="40"/>
        <v>#N/A</v>
      </c>
      <c r="N214" t="str">
        <f t="shared" si="37"/>
        <v>scf7180043686295</v>
      </c>
    </row>
    <row r="215" spans="1:14" x14ac:dyDescent="0.3">
      <c r="A215">
        <f t="shared" si="38"/>
        <v>0</v>
      </c>
      <c r="B215">
        <f t="shared" si="39"/>
        <v>6</v>
      </c>
      <c r="C215" t="s">
        <v>287</v>
      </c>
      <c r="D215">
        <f t="shared" si="31"/>
        <v>6630</v>
      </c>
      <c r="E215" t="e">
        <f t="shared" si="32"/>
        <v>#N/A</v>
      </c>
      <c r="F215" t="e">
        <f t="shared" si="33"/>
        <v>#N/A</v>
      </c>
      <c r="G215" t="e">
        <f t="shared" si="34"/>
        <v>#N/A</v>
      </c>
      <c r="J215" t="e">
        <f t="shared" si="35"/>
        <v>#N/A</v>
      </c>
      <c r="K215" t="e">
        <f t="shared" si="36"/>
        <v>#N/A</v>
      </c>
      <c r="L215" t="e">
        <f t="shared" si="40"/>
        <v>#N/A</v>
      </c>
      <c r="N215" t="str">
        <f t="shared" si="37"/>
        <v>scf7180043686317</v>
      </c>
    </row>
    <row r="216" spans="1:14" x14ac:dyDescent="0.3">
      <c r="A216">
        <f t="shared" si="38"/>
        <v>0</v>
      </c>
      <c r="B216">
        <f t="shared" si="39"/>
        <v>6</v>
      </c>
      <c r="C216" t="s">
        <v>288</v>
      </c>
      <c r="D216">
        <f t="shared" si="31"/>
        <v>5323</v>
      </c>
      <c r="E216" t="e">
        <f t="shared" si="32"/>
        <v>#N/A</v>
      </c>
      <c r="F216" t="e">
        <f t="shared" si="33"/>
        <v>#N/A</v>
      </c>
      <c r="G216" t="e">
        <f t="shared" si="34"/>
        <v>#N/A</v>
      </c>
      <c r="J216" t="e">
        <f t="shared" si="35"/>
        <v>#N/A</v>
      </c>
      <c r="K216" t="e">
        <f t="shared" si="36"/>
        <v>#N/A</v>
      </c>
      <c r="L216" t="e">
        <f t="shared" si="40"/>
        <v>#N/A</v>
      </c>
      <c r="N216" t="str">
        <f t="shared" si="37"/>
        <v>scf7180043689942</v>
      </c>
    </row>
    <row r="217" spans="1:14" x14ac:dyDescent="0.3">
      <c r="A217">
        <f t="shared" si="38"/>
        <v>6</v>
      </c>
      <c r="B217">
        <f t="shared" si="39"/>
        <v>0</v>
      </c>
      <c r="C217" t="s">
        <v>289</v>
      </c>
      <c r="D217">
        <f t="shared" si="31"/>
        <v>7311</v>
      </c>
      <c r="E217" t="str">
        <f t="shared" si="32"/>
        <v>scf7180043690598</v>
      </c>
      <c r="F217" t="str">
        <f t="shared" si="33"/>
        <v>scf7180043690598</v>
      </c>
      <c r="G217" t="str">
        <f t="shared" si="34"/>
        <v>scf7180043690598</v>
      </c>
      <c r="J217" t="str">
        <f t="shared" si="35"/>
        <v>scf7180043690598</v>
      </c>
      <c r="K217" t="str">
        <f t="shared" si="36"/>
        <v>scf7180043690598</v>
      </c>
      <c r="L217" t="str">
        <f t="shared" si="40"/>
        <v>scf7180043690598</v>
      </c>
      <c r="N217" t="str">
        <f t="shared" si="37"/>
        <v>scf7180043690598</v>
      </c>
    </row>
    <row r="218" spans="1:14" x14ac:dyDescent="0.3">
      <c r="A218">
        <f t="shared" si="38"/>
        <v>0</v>
      </c>
      <c r="B218">
        <f t="shared" si="39"/>
        <v>6</v>
      </c>
      <c r="C218" t="s">
        <v>290</v>
      </c>
      <c r="D218">
        <f t="shared" si="31"/>
        <v>5900</v>
      </c>
      <c r="E218" t="e">
        <f t="shared" si="32"/>
        <v>#N/A</v>
      </c>
      <c r="F218" t="e">
        <f t="shared" si="33"/>
        <v>#N/A</v>
      </c>
      <c r="G218" t="e">
        <f t="shared" si="34"/>
        <v>#N/A</v>
      </c>
      <c r="J218" t="e">
        <f t="shared" si="35"/>
        <v>#N/A</v>
      </c>
      <c r="K218" t="e">
        <f t="shared" si="36"/>
        <v>#N/A</v>
      </c>
      <c r="L218" t="e">
        <f t="shared" si="40"/>
        <v>#N/A</v>
      </c>
      <c r="N218" t="str">
        <f t="shared" si="37"/>
        <v>scf7180043691495</v>
      </c>
    </row>
    <row r="219" spans="1:14" x14ac:dyDescent="0.3">
      <c r="A219">
        <f t="shared" si="38"/>
        <v>0</v>
      </c>
      <c r="B219">
        <f t="shared" si="39"/>
        <v>6</v>
      </c>
      <c r="C219" t="s">
        <v>291</v>
      </c>
      <c r="D219">
        <f t="shared" si="31"/>
        <v>7148</v>
      </c>
      <c r="E219" t="e">
        <f t="shared" si="32"/>
        <v>#N/A</v>
      </c>
      <c r="F219" t="e">
        <f t="shared" si="33"/>
        <v>#N/A</v>
      </c>
      <c r="G219" t="e">
        <f t="shared" si="34"/>
        <v>#N/A</v>
      </c>
      <c r="J219" t="e">
        <f t="shared" si="35"/>
        <v>#N/A</v>
      </c>
      <c r="K219" t="e">
        <f t="shared" si="36"/>
        <v>#N/A</v>
      </c>
      <c r="L219" t="e">
        <f t="shared" si="40"/>
        <v>#N/A</v>
      </c>
      <c r="N219" t="str">
        <f t="shared" si="37"/>
        <v>scf7180043698668</v>
      </c>
    </row>
    <row r="220" spans="1:14" x14ac:dyDescent="0.3">
      <c r="A220">
        <f t="shared" si="38"/>
        <v>0</v>
      </c>
      <c r="B220">
        <f t="shared" si="39"/>
        <v>6</v>
      </c>
      <c r="C220" t="s">
        <v>292</v>
      </c>
      <c r="D220">
        <f t="shared" si="31"/>
        <v>6774</v>
      </c>
      <c r="E220" t="e">
        <f t="shared" si="32"/>
        <v>#N/A</v>
      </c>
      <c r="F220" t="e">
        <f t="shared" si="33"/>
        <v>#N/A</v>
      </c>
      <c r="G220" t="e">
        <f t="shared" si="34"/>
        <v>#N/A</v>
      </c>
      <c r="J220" t="e">
        <f t="shared" si="35"/>
        <v>#N/A</v>
      </c>
      <c r="K220" t="e">
        <f t="shared" si="36"/>
        <v>#N/A</v>
      </c>
      <c r="L220" t="e">
        <f t="shared" si="40"/>
        <v>#N/A</v>
      </c>
      <c r="N220" t="str">
        <f t="shared" si="37"/>
        <v>scf7180043700957</v>
      </c>
    </row>
    <row r="221" spans="1:14" x14ac:dyDescent="0.3">
      <c r="A221">
        <f t="shared" si="38"/>
        <v>0</v>
      </c>
      <c r="B221">
        <f t="shared" si="39"/>
        <v>6</v>
      </c>
      <c r="C221" t="s">
        <v>293</v>
      </c>
      <c r="D221">
        <f t="shared" si="31"/>
        <v>4150</v>
      </c>
      <c r="E221" t="e">
        <f t="shared" si="32"/>
        <v>#N/A</v>
      </c>
      <c r="F221" t="e">
        <f t="shared" si="33"/>
        <v>#N/A</v>
      </c>
      <c r="G221" t="e">
        <f t="shared" si="34"/>
        <v>#N/A</v>
      </c>
      <c r="J221" t="e">
        <f t="shared" si="35"/>
        <v>#N/A</v>
      </c>
      <c r="K221" t="e">
        <f t="shared" si="36"/>
        <v>#N/A</v>
      </c>
      <c r="L221" t="e">
        <f t="shared" si="40"/>
        <v>#N/A</v>
      </c>
      <c r="N221" t="str">
        <f t="shared" si="37"/>
        <v>scf7180043701517</v>
      </c>
    </row>
    <row r="222" spans="1:14" x14ac:dyDescent="0.3">
      <c r="A222">
        <f t="shared" si="38"/>
        <v>3</v>
      </c>
      <c r="B222">
        <f t="shared" si="39"/>
        <v>3</v>
      </c>
      <c r="C222" t="s">
        <v>294</v>
      </c>
      <c r="D222">
        <f t="shared" si="31"/>
        <v>5514</v>
      </c>
      <c r="E222" t="str">
        <f t="shared" si="32"/>
        <v>scf7180043701805</v>
      </c>
      <c r="F222" t="e">
        <f t="shared" si="33"/>
        <v>#N/A</v>
      </c>
      <c r="G222" t="e">
        <f t="shared" si="34"/>
        <v>#N/A</v>
      </c>
      <c r="J222" t="str">
        <f t="shared" si="35"/>
        <v>scf7180043701805</v>
      </c>
      <c r="K222" t="str">
        <f t="shared" si="36"/>
        <v>scf7180043701805</v>
      </c>
      <c r="L222" t="e">
        <f t="shared" si="40"/>
        <v>#N/A</v>
      </c>
      <c r="N222" t="str">
        <f t="shared" si="37"/>
        <v>scf7180043701805</v>
      </c>
    </row>
    <row r="223" spans="1:14" x14ac:dyDescent="0.3">
      <c r="A223">
        <f t="shared" si="38"/>
        <v>0</v>
      </c>
      <c r="B223">
        <f t="shared" si="39"/>
        <v>6</v>
      </c>
      <c r="C223" t="s">
        <v>295</v>
      </c>
      <c r="D223">
        <f t="shared" si="31"/>
        <v>6100</v>
      </c>
      <c r="E223" t="e">
        <f t="shared" si="32"/>
        <v>#N/A</v>
      </c>
      <c r="F223" t="e">
        <f t="shared" si="33"/>
        <v>#N/A</v>
      </c>
      <c r="G223" t="e">
        <f t="shared" si="34"/>
        <v>#N/A</v>
      </c>
      <c r="J223" t="e">
        <f t="shared" si="35"/>
        <v>#N/A</v>
      </c>
      <c r="K223" t="e">
        <f t="shared" si="36"/>
        <v>#N/A</v>
      </c>
      <c r="L223" t="e">
        <f t="shared" si="40"/>
        <v>#N/A</v>
      </c>
      <c r="N223" t="str">
        <f t="shared" si="37"/>
        <v>scf7180043706770</v>
      </c>
    </row>
    <row r="224" spans="1:14" x14ac:dyDescent="0.3">
      <c r="A224">
        <f t="shared" si="38"/>
        <v>0</v>
      </c>
      <c r="B224">
        <f t="shared" si="39"/>
        <v>6</v>
      </c>
      <c r="C224" t="s">
        <v>296</v>
      </c>
      <c r="D224">
        <f t="shared" si="31"/>
        <v>4719</v>
      </c>
      <c r="E224" t="e">
        <f t="shared" si="32"/>
        <v>#N/A</v>
      </c>
      <c r="F224" t="e">
        <f t="shared" si="33"/>
        <v>#N/A</v>
      </c>
      <c r="G224" t="e">
        <f t="shared" si="34"/>
        <v>#N/A</v>
      </c>
      <c r="J224" t="e">
        <f t="shared" si="35"/>
        <v>#N/A</v>
      </c>
      <c r="K224" t="e">
        <f t="shared" si="36"/>
        <v>#N/A</v>
      </c>
      <c r="L224" t="e">
        <f t="shared" si="40"/>
        <v>#N/A</v>
      </c>
      <c r="N224" t="str">
        <f t="shared" si="37"/>
        <v>scf7180043707007</v>
      </c>
    </row>
    <row r="225" spans="1:14" x14ac:dyDescent="0.3">
      <c r="A225">
        <f t="shared" si="38"/>
        <v>0</v>
      </c>
      <c r="B225">
        <f t="shared" si="39"/>
        <v>6</v>
      </c>
      <c r="C225" t="s">
        <v>297</v>
      </c>
      <c r="D225">
        <f t="shared" si="31"/>
        <v>5017</v>
      </c>
      <c r="E225" t="e">
        <f t="shared" si="32"/>
        <v>#N/A</v>
      </c>
      <c r="F225" t="e">
        <f t="shared" si="33"/>
        <v>#N/A</v>
      </c>
      <c r="G225" t="e">
        <f t="shared" si="34"/>
        <v>#N/A</v>
      </c>
      <c r="J225" t="e">
        <f t="shared" si="35"/>
        <v>#N/A</v>
      </c>
      <c r="K225" t="e">
        <f t="shared" si="36"/>
        <v>#N/A</v>
      </c>
      <c r="L225" t="e">
        <f t="shared" si="40"/>
        <v>#N/A</v>
      </c>
      <c r="N225" t="str">
        <f t="shared" si="37"/>
        <v>scf7180043711146</v>
      </c>
    </row>
    <row r="226" spans="1:14" x14ac:dyDescent="0.3">
      <c r="A226">
        <f t="shared" si="38"/>
        <v>6</v>
      </c>
      <c r="B226">
        <f t="shared" si="39"/>
        <v>0</v>
      </c>
      <c r="C226" t="s">
        <v>298</v>
      </c>
      <c r="D226">
        <f t="shared" si="31"/>
        <v>5015</v>
      </c>
      <c r="E226" t="str">
        <f t="shared" si="32"/>
        <v>scf7180043713012</v>
      </c>
      <c r="F226" t="str">
        <f t="shared" si="33"/>
        <v>scf7180043713012</v>
      </c>
      <c r="G226" t="str">
        <f t="shared" si="34"/>
        <v>scf7180043713012</v>
      </c>
      <c r="J226" t="str">
        <f t="shared" si="35"/>
        <v>scf7180043713012</v>
      </c>
      <c r="K226" t="str">
        <f t="shared" si="36"/>
        <v>scf7180043713012</v>
      </c>
      <c r="L226" t="str">
        <f t="shared" si="40"/>
        <v>scf7180043713012</v>
      </c>
      <c r="N226" t="str">
        <f t="shared" si="37"/>
        <v>scf7180043713012</v>
      </c>
    </row>
    <row r="227" spans="1:14" x14ac:dyDescent="0.3">
      <c r="A227">
        <f t="shared" si="38"/>
        <v>0</v>
      </c>
      <c r="B227">
        <f t="shared" si="39"/>
        <v>6</v>
      </c>
      <c r="C227" t="s">
        <v>299</v>
      </c>
      <c r="D227">
        <f t="shared" si="31"/>
        <v>5027</v>
      </c>
      <c r="E227" t="e">
        <f t="shared" si="32"/>
        <v>#N/A</v>
      </c>
      <c r="F227" t="e">
        <f t="shared" si="33"/>
        <v>#N/A</v>
      </c>
      <c r="G227" t="e">
        <f t="shared" si="34"/>
        <v>#N/A</v>
      </c>
      <c r="J227" t="e">
        <f t="shared" si="35"/>
        <v>#N/A</v>
      </c>
      <c r="K227" t="e">
        <f t="shared" si="36"/>
        <v>#N/A</v>
      </c>
      <c r="L227" t="e">
        <f t="shared" si="40"/>
        <v>#N/A</v>
      </c>
      <c r="N227" t="str">
        <f t="shared" si="37"/>
        <v>scf7180043718731</v>
      </c>
    </row>
    <row r="228" spans="1:14" x14ac:dyDescent="0.3">
      <c r="A228">
        <f t="shared" si="38"/>
        <v>0</v>
      </c>
      <c r="B228">
        <f t="shared" si="39"/>
        <v>6</v>
      </c>
      <c r="C228" t="s">
        <v>300</v>
      </c>
      <c r="D228">
        <f t="shared" si="31"/>
        <v>7121</v>
      </c>
      <c r="E228" t="e">
        <f t="shared" si="32"/>
        <v>#N/A</v>
      </c>
      <c r="F228" t="e">
        <f t="shared" si="33"/>
        <v>#N/A</v>
      </c>
      <c r="G228" t="e">
        <f t="shared" si="34"/>
        <v>#N/A</v>
      </c>
      <c r="J228" t="e">
        <f t="shared" si="35"/>
        <v>#N/A</v>
      </c>
      <c r="K228" t="e">
        <f t="shared" si="36"/>
        <v>#N/A</v>
      </c>
      <c r="L228" t="e">
        <f t="shared" si="40"/>
        <v>#N/A</v>
      </c>
      <c r="N228" t="str">
        <f t="shared" si="37"/>
        <v>scf7180043720146</v>
      </c>
    </row>
    <row r="229" spans="1:14" x14ac:dyDescent="0.3">
      <c r="A229">
        <f t="shared" si="38"/>
        <v>0</v>
      </c>
      <c r="B229">
        <f t="shared" si="39"/>
        <v>6</v>
      </c>
      <c r="C229" t="s">
        <v>301</v>
      </c>
      <c r="D229">
        <f t="shared" si="31"/>
        <v>6787</v>
      </c>
      <c r="E229" t="e">
        <f t="shared" si="32"/>
        <v>#N/A</v>
      </c>
      <c r="F229" t="e">
        <f t="shared" si="33"/>
        <v>#N/A</v>
      </c>
      <c r="G229" t="e">
        <f t="shared" si="34"/>
        <v>#N/A</v>
      </c>
      <c r="J229" t="e">
        <f t="shared" si="35"/>
        <v>#N/A</v>
      </c>
      <c r="K229" t="e">
        <f t="shared" si="36"/>
        <v>#N/A</v>
      </c>
      <c r="L229" t="e">
        <f t="shared" si="40"/>
        <v>#N/A</v>
      </c>
      <c r="N229" t="str">
        <f t="shared" si="37"/>
        <v>scf7180043723986</v>
      </c>
    </row>
    <row r="230" spans="1:14" x14ac:dyDescent="0.3">
      <c r="A230">
        <f t="shared" si="38"/>
        <v>0</v>
      </c>
      <c r="B230">
        <f t="shared" si="39"/>
        <v>6</v>
      </c>
      <c r="C230" t="s">
        <v>302</v>
      </c>
      <c r="D230">
        <f t="shared" si="31"/>
        <v>5785</v>
      </c>
      <c r="E230" t="e">
        <f t="shared" si="32"/>
        <v>#N/A</v>
      </c>
      <c r="F230" t="e">
        <f t="shared" si="33"/>
        <v>#N/A</v>
      </c>
      <c r="G230" t="e">
        <f t="shared" si="34"/>
        <v>#N/A</v>
      </c>
      <c r="J230" t="e">
        <f t="shared" si="35"/>
        <v>#N/A</v>
      </c>
      <c r="K230" t="e">
        <f t="shared" si="36"/>
        <v>#N/A</v>
      </c>
      <c r="L230" t="e">
        <f t="shared" si="40"/>
        <v>#N/A</v>
      </c>
      <c r="N230" t="str">
        <f t="shared" si="37"/>
        <v>scf7180043727006</v>
      </c>
    </row>
    <row r="231" spans="1:14" x14ac:dyDescent="0.3">
      <c r="A231">
        <f t="shared" si="38"/>
        <v>1</v>
      </c>
      <c r="B231">
        <f t="shared" si="39"/>
        <v>5</v>
      </c>
      <c r="C231" t="s">
        <v>303</v>
      </c>
      <c r="D231">
        <f t="shared" si="31"/>
        <v>6555</v>
      </c>
      <c r="E231" t="e">
        <f t="shared" si="32"/>
        <v>#N/A</v>
      </c>
      <c r="F231" t="str">
        <f t="shared" si="33"/>
        <v>scf7180043734481</v>
      </c>
      <c r="G231" t="e">
        <f t="shared" si="34"/>
        <v>#N/A</v>
      </c>
      <c r="J231" t="e">
        <f t="shared" si="35"/>
        <v>#N/A</v>
      </c>
      <c r="K231" t="e">
        <f t="shared" si="36"/>
        <v>#N/A</v>
      </c>
      <c r="L231" t="e">
        <f t="shared" si="40"/>
        <v>#N/A</v>
      </c>
      <c r="N231" t="str">
        <f t="shared" si="37"/>
        <v>scf7180043734481</v>
      </c>
    </row>
    <row r="232" spans="1:14" x14ac:dyDescent="0.3">
      <c r="A232">
        <f t="shared" si="38"/>
        <v>0</v>
      </c>
      <c r="B232">
        <f t="shared" si="39"/>
        <v>6</v>
      </c>
      <c r="C232" t="s">
        <v>304</v>
      </c>
      <c r="D232">
        <f t="shared" si="31"/>
        <v>4856</v>
      </c>
      <c r="E232" t="e">
        <f t="shared" si="32"/>
        <v>#N/A</v>
      </c>
      <c r="F232" t="e">
        <f t="shared" si="33"/>
        <v>#N/A</v>
      </c>
      <c r="G232" t="e">
        <f t="shared" si="34"/>
        <v>#N/A</v>
      </c>
      <c r="J232" t="e">
        <f t="shared" si="35"/>
        <v>#N/A</v>
      </c>
      <c r="K232" t="e">
        <f t="shared" si="36"/>
        <v>#N/A</v>
      </c>
      <c r="L232" t="e">
        <f t="shared" si="40"/>
        <v>#N/A</v>
      </c>
      <c r="N232" t="str">
        <f t="shared" si="37"/>
        <v>scf7180043734758</v>
      </c>
    </row>
    <row r="233" spans="1:14" x14ac:dyDescent="0.3">
      <c r="A233">
        <f t="shared" si="38"/>
        <v>1</v>
      </c>
      <c r="B233">
        <f t="shared" si="39"/>
        <v>5</v>
      </c>
      <c r="C233" t="s">
        <v>305</v>
      </c>
      <c r="D233">
        <f t="shared" si="31"/>
        <v>5039</v>
      </c>
      <c r="E233" t="e">
        <f t="shared" si="32"/>
        <v>#N/A</v>
      </c>
      <c r="F233" t="e">
        <f t="shared" si="33"/>
        <v>#N/A</v>
      </c>
      <c r="G233" t="str">
        <f t="shared" si="34"/>
        <v>scf7180043740125</v>
      </c>
      <c r="J233" t="e">
        <f t="shared" si="35"/>
        <v>#N/A</v>
      </c>
      <c r="K233" t="e">
        <f t="shared" si="36"/>
        <v>#N/A</v>
      </c>
      <c r="L233" t="e">
        <f t="shared" si="40"/>
        <v>#N/A</v>
      </c>
      <c r="N233" t="str">
        <f t="shared" si="37"/>
        <v>scf7180043740125</v>
      </c>
    </row>
    <row r="234" spans="1:14" x14ac:dyDescent="0.3">
      <c r="A234">
        <f t="shared" si="38"/>
        <v>0</v>
      </c>
      <c r="B234">
        <f t="shared" si="39"/>
        <v>6</v>
      </c>
      <c r="C234" t="s">
        <v>306</v>
      </c>
      <c r="D234">
        <f t="shared" si="31"/>
        <v>3020</v>
      </c>
      <c r="E234" t="e">
        <f t="shared" si="32"/>
        <v>#N/A</v>
      </c>
      <c r="F234" t="e">
        <f t="shared" si="33"/>
        <v>#N/A</v>
      </c>
      <c r="G234" t="e">
        <f t="shared" si="34"/>
        <v>#N/A</v>
      </c>
      <c r="J234" t="e">
        <f t="shared" si="35"/>
        <v>#N/A</v>
      </c>
      <c r="K234" t="e">
        <f t="shared" si="36"/>
        <v>#N/A</v>
      </c>
      <c r="L234" t="e">
        <f t="shared" si="40"/>
        <v>#N/A</v>
      </c>
      <c r="N234" t="str">
        <f t="shared" si="37"/>
        <v>scf7180043753399</v>
      </c>
    </row>
    <row r="235" spans="1:14" x14ac:dyDescent="0.3">
      <c r="A235">
        <f t="shared" si="38"/>
        <v>0</v>
      </c>
      <c r="B235">
        <f t="shared" si="39"/>
        <v>6</v>
      </c>
      <c r="C235" t="s">
        <v>307</v>
      </c>
      <c r="D235">
        <f t="shared" si="31"/>
        <v>3660</v>
      </c>
      <c r="E235" t="e">
        <f t="shared" si="32"/>
        <v>#N/A</v>
      </c>
      <c r="F235" t="e">
        <f t="shared" si="33"/>
        <v>#N/A</v>
      </c>
      <c r="G235" t="e">
        <f t="shared" si="34"/>
        <v>#N/A</v>
      </c>
      <c r="J235" t="e">
        <f t="shared" si="35"/>
        <v>#N/A</v>
      </c>
      <c r="K235" t="e">
        <f t="shared" si="36"/>
        <v>#N/A</v>
      </c>
      <c r="L235" t="e">
        <f t="shared" si="40"/>
        <v>#N/A</v>
      </c>
      <c r="N235" t="str">
        <f t="shared" si="37"/>
        <v>scf7180043769752</v>
      </c>
    </row>
    <row r="236" spans="1:14" x14ac:dyDescent="0.3">
      <c r="A236">
        <f t="shared" si="38"/>
        <v>6</v>
      </c>
      <c r="B236">
        <f t="shared" si="39"/>
        <v>0</v>
      </c>
      <c r="C236" t="s">
        <v>308</v>
      </c>
      <c r="D236">
        <f t="shared" si="31"/>
        <v>4722</v>
      </c>
      <c r="E236" t="str">
        <f t="shared" si="32"/>
        <v>scf7180043776891</v>
      </c>
      <c r="F236" t="str">
        <f t="shared" si="33"/>
        <v>scf7180043776891</v>
      </c>
      <c r="G236" t="str">
        <f t="shared" si="34"/>
        <v>scf7180043776891</v>
      </c>
      <c r="J236" t="str">
        <f t="shared" si="35"/>
        <v>scf7180043776891</v>
      </c>
      <c r="K236" t="str">
        <f t="shared" si="36"/>
        <v>scf7180043776891</v>
      </c>
      <c r="L236" t="str">
        <f t="shared" si="40"/>
        <v>scf7180043776891</v>
      </c>
      <c r="N236" t="str">
        <f t="shared" si="37"/>
        <v>scf7180043776891</v>
      </c>
    </row>
    <row r="237" spans="1:14" x14ac:dyDescent="0.3">
      <c r="A237">
        <f t="shared" si="38"/>
        <v>0</v>
      </c>
      <c r="B237">
        <f t="shared" si="39"/>
        <v>6</v>
      </c>
      <c r="C237" t="s">
        <v>309</v>
      </c>
      <c r="D237">
        <f t="shared" si="31"/>
        <v>2559</v>
      </c>
      <c r="E237" t="e">
        <f t="shared" si="32"/>
        <v>#N/A</v>
      </c>
      <c r="F237" t="e">
        <f t="shared" si="33"/>
        <v>#N/A</v>
      </c>
      <c r="G237" t="e">
        <f t="shared" si="34"/>
        <v>#N/A</v>
      </c>
      <c r="J237" t="e">
        <f t="shared" si="35"/>
        <v>#N/A</v>
      </c>
      <c r="K237" t="e">
        <f t="shared" si="36"/>
        <v>#N/A</v>
      </c>
      <c r="L237" t="e">
        <f t="shared" si="40"/>
        <v>#N/A</v>
      </c>
      <c r="N237" t="str">
        <f t="shared" si="37"/>
        <v>scf7180043780866</v>
      </c>
    </row>
    <row r="238" spans="1:14" x14ac:dyDescent="0.3">
      <c r="A238">
        <f t="shared" si="38"/>
        <v>6</v>
      </c>
      <c r="B238">
        <f t="shared" si="39"/>
        <v>0</v>
      </c>
      <c r="C238" t="s">
        <v>310</v>
      </c>
      <c r="D238">
        <f t="shared" si="31"/>
        <v>2122</v>
      </c>
      <c r="E238" t="str">
        <f t="shared" si="32"/>
        <v>scf7180043803264</v>
      </c>
      <c r="F238" t="str">
        <f t="shared" si="33"/>
        <v>scf7180043803264</v>
      </c>
      <c r="G238" t="str">
        <f t="shared" si="34"/>
        <v>scf7180043803264</v>
      </c>
      <c r="J238" t="str">
        <f t="shared" si="35"/>
        <v>scf7180043803264</v>
      </c>
      <c r="K238" t="str">
        <f t="shared" si="36"/>
        <v>scf7180043803264</v>
      </c>
      <c r="L238" t="str">
        <f t="shared" si="40"/>
        <v>scf7180043803264</v>
      </c>
      <c r="N238" t="str">
        <f t="shared" si="37"/>
        <v>scf7180043803264</v>
      </c>
    </row>
    <row r="239" spans="1:14" x14ac:dyDescent="0.3">
      <c r="A239">
        <f t="shared" si="38"/>
        <v>6</v>
      </c>
      <c r="B239">
        <f t="shared" si="39"/>
        <v>0</v>
      </c>
      <c r="C239" t="s">
        <v>311</v>
      </c>
      <c r="D239">
        <f t="shared" si="31"/>
        <v>1573</v>
      </c>
      <c r="E239" t="str">
        <f t="shared" si="32"/>
        <v>scf7180043863741</v>
      </c>
      <c r="F239" t="str">
        <f t="shared" si="33"/>
        <v>scf7180043863741</v>
      </c>
      <c r="G239" t="str">
        <f t="shared" si="34"/>
        <v>scf7180043863741</v>
      </c>
      <c r="J239" t="str">
        <f t="shared" si="35"/>
        <v>scf7180043863741</v>
      </c>
      <c r="K239" t="str">
        <f t="shared" si="36"/>
        <v>scf7180043863741</v>
      </c>
      <c r="L239" t="str">
        <f t="shared" si="40"/>
        <v>scf7180043863741</v>
      </c>
      <c r="N239" t="str">
        <f t="shared" si="37"/>
        <v>scf7180043863741</v>
      </c>
    </row>
    <row r="240" spans="1:14" x14ac:dyDescent="0.3">
      <c r="A240">
        <f t="shared" si="38"/>
        <v>6</v>
      </c>
      <c r="B240">
        <f t="shared" si="39"/>
        <v>0</v>
      </c>
      <c r="C240" t="s">
        <v>312</v>
      </c>
      <c r="D240">
        <f t="shared" si="31"/>
        <v>1679</v>
      </c>
      <c r="E240" t="str">
        <f t="shared" si="32"/>
        <v>scf7180043878497</v>
      </c>
      <c r="F240" t="str">
        <f t="shared" si="33"/>
        <v>scf7180043878497</v>
      </c>
      <c r="G240" t="str">
        <f t="shared" si="34"/>
        <v>scf7180043878497</v>
      </c>
      <c r="J240" t="str">
        <f t="shared" si="35"/>
        <v>scf7180043878497</v>
      </c>
      <c r="K240" t="str">
        <f t="shared" si="36"/>
        <v>scf7180043878497</v>
      </c>
      <c r="L240" t="str">
        <f t="shared" si="40"/>
        <v>scf7180043878497</v>
      </c>
      <c r="N240" t="str">
        <f t="shared" si="37"/>
        <v>scf7180043878497</v>
      </c>
    </row>
    <row r="241" spans="1:14" x14ac:dyDescent="0.3">
      <c r="A241">
        <f t="shared" si="38"/>
        <v>0</v>
      </c>
      <c r="B241">
        <f t="shared" si="39"/>
        <v>6</v>
      </c>
      <c r="C241" t="s">
        <v>313</v>
      </c>
      <c r="D241">
        <f t="shared" si="31"/>
        <v>4840</v>
      </c>
      <c r="E241" t="e">
        <f t="shared" si="32"/>
        <v>#N/A</v>
      </c>
      <c r="F241" t="e">
        <f t="shared" si="33"/>
        <v>#N/A</v>
      </c>
      <c r="G241" t="e">
        <f t="shared" si="34"/>
        <v>#N/A</v>
      </c>
      <c r="J241" t="e">
        <f t="shared" si="35"/>
        <v>#N/A</v>
      </c>
      <c r="K241" t="e">
        <f t="shared" si="36"/>
        <v>#N/A</v>
      </c>
      <c r="L241" t="e">
        <f t="shared" si="40"/>
        <v>#N/A</v>
      </c>
      <c r="N241" t="str">
        <f t="shared" si="37"/>
        <v>scf7180044096800</v>
      </c>
    </row>
    <row r="242" spans="1:14" x14ac:dyDescent="0.3">
      <c r="A242">
        <f t="shared" si="38"/>
        <v>0</v>
      </c>
      <c r="B242">
        <f t="shared" si="39"/>
        <v>6</v>
      </c>
      <c r="C242" t="s">
        <v>314</v>
      </c>
      <c r="D242">
        <f t="shared" si="31"/>
        <v>5791</v>
      </c>
      <c r="E242" t="e">
        <f t="shared" si="32"/>
        <v>#N/A</v>
      </c>
      <c r="F242" t="e">
        <f t="shared" si="33"/>
        <v>#N/A</v>
      </c>
      <c r="G242" t="e">
        <f t="shared" si="34"/>
        <v>#N/A</v>
      </c>
      <c r="J242" t="e">
        <f t="shared" si="35"/>
        <v>#N/A</v>
      </c>
      <c r="K242" t="e">
        <f t="shared" si="36"/>
        <v>#N/A</v>
      </c>
      <c r="L242" t="e">
        <f t="shared" si="40"/>
        <v>#N/A</v>
      </c>
      <c r="N242" t="str">
        <f t="shared" si="37"/>
        <v>scf7180044097927</v>
      </c>
    </row>
    <row r="243" spans="1:14" x14ac:dyDescent="0.3">
      <c r="A243">
        <f t="shared" si="38"/>
        <v>0</v>
      </c>
      <c r="B243">
        <f t="shared" si="39"/>
        <v>6</v>
      </c>
      <c r="C243" t="s">
        <v>315</v>
      </c>
      <c r="D243">
        <f t="shared" si="31"/>
        <v>5074</v>
      </c>
      <c r="E243" t="e">
        <f t="shared" si="32"/>
        <v>#N/A</v>
      </c>
      <c r="F243" t="e">
        <f t="shared" si="33"/>
        <v>#N/A</v>
      </c>
      <c r="G243" t="e">
        <f t="shared" si="34"/>
        <v>#N/A</v>
      </c>
      <c r="J243" t="e">
        <f t="shared" si="35"/>
        <v>#N/A</v>
      </c>
      <c r="K243" t="e">
        <f t="shared" si="36"/>
        <v>#N/A</v>
      </c>
      <c r="L243" t="e">
        <f t="shared" si="40"/>
        <v>#N/A</v>
      </c>
      <c r="N243" t="str">
        <f t="shared" si="37"/>
        <v>scf7180044106219</v>
      </c>
    </row>
    <row r="244" spans="1:14" x14ac:dyDescent="0.3">
      <c r="A244">
        <f t="shared" si="38"/>
        <v>0</v>
      </c>
      <c r="B244">
        <f t="shared" si="39"/>
        <v>6</v>
      </c>
      <c r="C244" t="s">
        <v>316</v>
      </c>
      <c r="D244">
        <f t="shared" si="31"/>
        <v>4981</v>
      </c>
      <c r="E244" t="e">
        <f t="shared" si="32"/>
        <v>#N/A</v>
      </c>
      <c r="F244" t="e">
        <f t="shared" si="33"/>
        <v>#N/A</v>
      </c>
      <c r="G244" t="e">
        <f t="shared" si="34"/>
        <v>#N/A</v>
      </c>
      <c r="J244" t="e">
        <f t="shared" si="35"/>
        <v>#N/A</v>
      </c>
      <c r="K244" t="e">
        <f t="shared" si="36"/>
        <v>#N/A</v>
      </c>
      <c r="L244" t="e">
        <f t="shared" si="40"/>
        <v>#N/A</v>
      </c>
      <c r="N244" t="str">
        <f t="shared" si="37"/>
        <v>scf7180044111275</v>
      </c>
    </row>
    <row r="245" spans="1:14" x14ac:dyDescent="0.3">
      <c r="A245">
        <f t="shared" si="38"/>
        <v>1</v>
      </c>
      <c r="B245">
        <f t="shared" si="39"/>
        <v>5</v>
      </c>
      <c r="C245" t="s">
        <v>317</v>
      </c>
      <c r="D245">
        <f t="shared" si="31"/>
        <v>5345</v>
      </c>
      <c r="E245" t="e">
        <f t="shared" si="32"/>
        <v>#N/A</v>
      </c>
      <c r="F245" t="e">
        <f t="shared" si="33"/>
        <v>#N/A</v>
      </c>
      <c r="G245" t="str">
        <f t="shared" si="34"/>
        <v>scf7180044111461</v>
      </c>
      <c r="J245" t="e">
        <f t="shared" si="35"/>
        <v>#N/A</v>
      </c>
      <c r="K245" t="e">
        <f t="shared" si="36"/>
        <v>#N/A</v>
      </c>
      <c r="L245" t="e">
        <f t="shared" si="40"/>
        <v>#N/A</v>
      </c>
      <c r="N245" t="str">
        <f t="shared" si="37"/>
        <v>scf7180044111461</v>
      </c>
    </row>
    <row r="246" spans="1:14" x14ac:dyDescent="0.3">
      <c r="A246">
        <f t="shared" si="38"/>
        <v>0</v>
      </c>
      <c r="B246">
        <f t="shared" si="39"/>
        <v>6</v>
      </c>
      <c r="C246" t="s">
        <v>318</v>
      </c>
      <c r="D246">
        <f t="shared" si="31"/>
        <v>4149</v>
      </c>
      <c r="E246" t="e">
        <f t="shared" si="32"/>
        <v>#N/A</v>
      </c>
      <c r="F246" t="e">
        <f t="shared" si="33"/>
        <v>#N/A</v>
      </c>
      <c r="G246" t="e">
        <f t="shared" si="34"/>
        <v>#N/A</v>
      </c>
      <c r="J246" t="e">
        <f t="shared" si="35"/>
        <v>#N/A</v>
      </c>
      <c r="K246" t="e">
        <f t="shared" si="36"/>
        <v>#N/A</v>
      </c>
      <c r="L246" t="e">
        <f t="shared" si="40"/>
        <v>#N/A</v>
      </c>
      <c r="N246" t="str">
        <f t="shared" si="37"/>
        <v>scf7180044113177</v>
      </c>
    </row>
    <row r="247" spans="1:14" x14ac:dyDescent="0.3">
      <c r="A247">
        <f t="shared" si="38"/>
        <v>0</v>
      </c>
      <c r="B247">
        <f t="shared" si="39"/>
        <v>6</v>
      </c>
      <c r="C247" t="s">
        <v>319</v>
      </c>
      <c r="D247">
        <f t="shared" si="31"/>
        <v>5705</v>
      </c>
      <c r="E247" t="e">
        <f t="shared" si="32"/>
        <v>#N/A</v>
      </c>
      <c r="F247" t="e">
        <f t="shared" si="33"/>
        <v>#N/A</v>
      </c>
      <c r="G247" t="e">
        <f t="shared" si="34"/>
        <v>#N/A</v>
      </c>
      <c r="J247" t="e">
        <f t="shared" si="35"/>
        <v>#N/A</v>
      </c>
      <c r="K247" t="e">
        <f t="shared" si="36"/>
        <v>#N/A</v>
      </c>
      <c r="L247" t="e">
        <f t="shared" si="40"/>
        <v>#N/A</v>
      </c>
      <c r="N247" t="str">
        <f t="shared" si="37"/>
        <v>scf7180044113597</v>
      </c>
    </row>
    <row r="248" spans="1:14" x14ac:dyDescent="0.3">
      <c r="A248">
        <f t="shared" si="38"/>
        <v>1</v>
      </c>
      <c r="B248">
        <f t="shared" si="39"/>
        <v>5</v>
      </c>
      <c r="C248" t="s">
        <v>320</v>
      </c>
      <c r="D248">
        <f t="shared" si="31"/>
        <v>4503</v>
      </c>
      <c r="E248" t="e">
        <f t="shared" si="32"/>
        <v>#N/A</v>
      </c>
      <c r="F248" t="e">
        <f t="shared" si="33"/>
        <v>#N/A</v>
      </c>
      <c r="G248" t="e">
        <f t="shared" si="34"/>
        <v>#N/A</v>
      </c>
      <c r="J248" t="e">
        <f t="shared" si="35"/>
        <v>#N/A</v>
      </c>
      <c r="K248" t="e">
        <f t="shared" si="36"/>
        <v>#N/A</v>
      </c>
      <c r="L248" t="str">
        <f t="shared" si="40"/>
        <v>scf7180044114482</v>
      </c>
      <c r="N248" t="str">
        <f t="shared" si="37"/>
        <v>scf7180044114482</v>
      </c>
    </row>
    <row r="249" spans="1:14" x14ac:dyDescent="0.3">
      <c r="A249">
        <f t="shared" si="38"/>
        <v>0</v>
      </c>
      <c r="B249">
        <f t="shared" si="39"/>
        <v>6</v>
      </c>
      <c r="C249" t="s">
        <v>321</v>
      </c>
      <c r="D249">
        <f t="shared" si="31"/>
        <v>4819</v>
      </c>
      <c r="E249" t="e">
        <f t="shared" si="32"/>
        <v>#N/A</v>
      </c>
      <c r="F249" t="e">
        <f t="shared" si="33"/>
        <v>#N/A</v>
      </c>
      <c r="G249" t="e">
        <f t="shared" si="34"/>
        <v>#N/A</v>
      </c>
      <c r="J249" t="e">
        <f t="shared" si="35"/>
        <v>#N/A</v>
      </c>
      <c r="K249" t="e">
        <f t="shared" si="36"/>
        <v>#N/A</v>
      </c>
      <c r="L249" t="e">
        <f t="shared" si="40"/>
        <v>#N/A</v>
      </c>
      <c r="N249" t="str">
        <f t="shared" si="37"/>
        <v>scf7180044114951</v>
      </c>
    </row>
    <row r="250" spans="1:14" x14ac:dyDescent="0.3">
      <c r="A250">
        <f t="shared" si="38"/>
        <v>0</v>
      </c>
      <c r="B250">
        <f t="shared" si="39"/>
        <v>6</v>
      </c>
      <c r="C250" t="s">
        <v>322</v>
      </c>
      <c r="D250">
        <f t="shared" si="31"/>
        <v>5695</v>
      </c>
      <c r="E250" t="e">
        <f t="shared" si="32"/>
        <v>#N/A</v>
      </c>
      <c r="F250" t="e">
        <f t="shared" si="33"/>
        <v>#N/A</v>
      </c>
      <c r="G250" t="e">
        <f t="shared" si="34"/>
        <v>#N/A</v>
      </c>
      <c r="J250" t="e">
        <f t="shared" si="35"/>
        <v>#N/A</v>
      </c>
      <c r="K250" t="e">
        <f t="shared" si="36"/>
        <v>#N/A</v>
      </c>
      <c r="L250" t="e">
        <f t="shared" si="40"/>
        <v>#N/A</v>
      </c>
      <c r="N250" t="str">
        <f t="shared" si="37"/>
        <v>scf7180044120414</v>
      </c>
    </row>
    <row r="251" spans="1:14" x14ac:dyDescent="0.3">
      <c r="A251">
        <f t="shared" si="38"/>
        <v>0</v>
      </c>
      <c r="B251">
        <f t="shared" si="39"/>
        <v>6</v>
      </c>
      <c r="C251" t="s">
        <v>323</v>
      </c>
      <c r="D251">
        <f t="shared" si="31"/>
        <v>4424</v>
      </c>
      <c r="E251" t="e">
        <f t="shared" si="32"/>
        <v>#N/A</v>
      </c>
      <c r="F251" t="e">
        <f t="shared" si="33"/>
        <v>#N/A</v>
      </c>
      <c r="G251" t="e">
        <f t="shared" si="34"/>
        <v>#N/A</v>
      </c>
      <c r="J251" t="e">
        <f t="shared" si="35"/>
        <v>#N/A</v>
      </c>
      <c r="K251" t="e">
        <f t="shared" si="36"/>
        <v>#N/A</v>
      </c>
      <c r="L251" t="e">
        <f t="shared" si="40"/>
        <v>#N/A</v>
      </c>
      <c r="N251" t="str">
        <f t="shared" si="37"/>
        <v>scf7180044123199</v>
      </c>
    </row>
    <row r="252" spans="1:14" x14ac:dyDescent="0.3">
      <c r="A252">
        <f t="shared" si="38"/>
        <v>0</v>
      </c>
      <c r="B252">
        <f t="shared" si="39"/>
        <v>6</v>
      </c>
      <c r="C252" t="s">
        <v>324</v>
      </c>
      <c r="D252">
        <f t="shared" si="31"/>
        <v>4908</v>
      </c>
      <c r="E252" t="e">
        <f t="shared" si="32"/>
        <v>#N/A</v>
      </c>
      <c r="F252" t="e">
        <f t="shared" si="33"/>
        <v>#N/A</v>
      </c>
      <c r="G252" t="e">
        <f t="shared" si="34"/>
        <v>#N/A</v>
      </c>
      <c r="J252" t="e">
        <f t="shared" si="35"/>
        <v>#N/A</v>
      </c>
      <c r="K252" t="e">
        <f t="shared" si="36"/>
        <v>#N/A</v>
      </c>
      <c r="L252" t="e">
        <f t="shared" si="40"/>
        <v>#N/A</v>
      </c>
      <c r="N252" t="str">
        <f t="shared" si="37"/>
        <v>scf7180044128050</v>
      </c>
    </row>
    <row r="253" spans="1:14" x14ac:dyDescent="0.3">
      <c r="A253">
        <f t="shared" si="38"/>
        <v>0</v>
      </c>
      <c r="B253">
        <f t="shared" si="39"/>
        <v>6</v>
      </c>
      <c r="C253" t="s">
        <v>325</v>
      </c>
      <c r="D253">
        <f t="shared" si="31"/>
        <v>6373</v>
      </c>
      <c r="E253" t="e">
        <f t="shared" si="32"/>
        <v>#N/A</v>
      </c>
      <c r="F253" t="e">
        <f t="shared" si="33"/>
        <v>#N/A</v>
      </c>
      <c r="G253" t="e">
        <f t="shared" si="34"/>
        <v>#N/A</v>
      </c>
      <c r="J253" t="e">
        <f t="shared" si="35"/>
        <v>#N/A</v>
      </c>
      <c r="K253" t="e">
        <f t="shared" si="36"/>
        <v>#N/A</v>
      </c>
      <c r="L253" t="e">
        <f t="shared" si="40"/>
        <v>#N/A</v>
      </c>
      <c r="N253" t="str">
        <f t="shared" si="37"/>
        <v>scf7180044133456</v>
      </c>
    </row>
    <row r="254" spans="1:14" x14ac:dyDescent="0.3">
      <c r="A254">
        <f t="shared" si="38"/>
        <v>6</v>
      </c>
      <c r="B254">
        <f t="shared" si="39"/>
        <v>0</v>
      </c>
      <c r="C254" t="s">
        <v>326</v>
      </c>
      <c r="D254">
        <f t="shared" si="31"/>
        <v>4060</v>
      </c>
      <c r="E254" t="str">
        <f t="shared" si="32"/>
        <v>scf7180044134534</v>
      </c>
      <c r="F254" t="str">
        <f t="shared" si="33"/>
        <v>scf7180044134534</v>
      </c>
      <c r="G254" t="str">
        <f t="shared" si="34"/>
        <v>scf7180044134534</v>
      </c>
      <c r="J254" t="str">
        <f t="shared" si="35"/>
        <v>scf7180044134534</v>
      </c>
      <c r="K254" t="str">
        <f t="shared" si="36"/>
        <v>scf7180044134534</v>
      </c>
      <c r="L254" t="str">
        <f t="shared" si="40"/>
        <v>scf7180044134534</v>
      </c>
      <c r="N254" t="str">
        <f t="shared" si="37"/>
        <v>scf7180044134534</v>
      </c>
    </row>
    <row r="255" spans="1:14" x14ac:dyDescent="0.3">
      <c r="A255">
        <f t="shared" si="38"/>
        <v>0</v>
      </c>
      <c r="B255">
        <f t="shared" si="39"/>
        <v>6</v>
      </c>
      <c r="C255" t="s">
        <v>327</v>
      </c>
      <c r="D255">
        <f t="shared" si="31"/>
        <v>5066</v>
      </c>
      <c r="E255" t="e">
        <f t="shared" si="32"/>
        <v>#N/A</v>
      </c>
      <c r="F255" t="e">
        <f t="shared" si="33"/>
        <v>#N/A</v>
      </c>
      <c r="G255" t="e">
        <f t="shared" si="34"/>
        <v>#N/A</v>
      </c>
      <c r="J255" t="e">
        <f t="shared" si="35"/>
        <v>#N/A</v>
      </c>
      <c r="K255" t="e">
        <f t="shared" si="36"/>
        <v>#N/A</v>
      </c>
      <c r="L255" t="e">
        <f t="shared" si="40"/>
        <v>#N/A</v>
      </c>
      <c r="N255" t="str">
        <f t="shared" si="37"/>
        <v>scf7180044134535</v>
      </c>
    </row>
    <row r="256" spans="1:14" x14ac:dyDescent="0.3">
      <c r="A256">
        <f t="shared" si="38"/>
        <v>0</v>
      </c>
      <c r="B256">
        <f t="shared" si="39"/>
        <v>6</v>
      </c>
      <c r="C256" t="s">
        <v>328</v>
      </c>
      <c r="D256">
        <f t="shared" si="31"/>
        <v>5105</v>
      </c>
      <c r="E256" t="e">
        <f t="shared" si="32"/>
        <v>#N/A</v>
      </c>
      <c r="F256" t="e">
        <f t="shared" si="33"/>
        <v>#N/A</v>
      </c>
      <c r="G256" t="e">
        <f t="shared" si="34"/>
        <v>#N/A</v>
      </c>
      <c r="J256" t="e">
        <f t="shared" si="35"/>
        <v>#N/A</v>
      </c>
      <c r="K256" t="e">
        <f t="shared" si="36"/>
        <v>#N/A</v>
      </c>
      <c r="L256" t="e">
        <f t="shared" si="40"/>
        <v>#N/A</v>
      </c>
      <c r="N256" t="str">
        <f t="shared" si="37"/>
        <v>scf7180044138066</v>
      </c>
    </row>
    <row r="257" spans="1:14" x14ac:dyDescent="0.3">
      <c r="A257">
        <f t="shared" si="38"/>
        <v>0</v>
      </c>
      <c r="B257">
        <f t="shared" si="39"/>
        <v>6</v>
      </c>
      <c r="C257" t="s">
        <v>329</v>
      </c>
      <c r="D257">
        <f t="shared" si="31"/>
        <v>3949</v>
      </c>
      <c r="E257" t="e">
        <f t="shared" si="32"/>
        <v>#N/A</v>
      </c>
      <c r="F257" t="e">
        <f t="shared" si="33"/>
        <v>#N/A</v>
      </c>
      <c r="G257" t="e">
        <f t="shared" si="34"/>
        <v>#N/A</v>
      </c>
      <c r="J257" t="e">
        <f t="shared" si="35"/>
        <v>#N/A</v>
      </c>
      <c r="K257" t="e">
        <f t="shared" si="36"/>
        <v>#N/A</v>
      </c>
      <c r="L257" t="e">
        <f t="shared" si="40"/>
        <v>#N/A</v>
      </c>
      <c r="N257" t="str">
        <f t="shared" si="37"/>
        <v>scf7180044155553</v>
      </c>
    </row>
    <row r="258" spans="1:14" x14ac:dyDescent="0.3">
      <c r="A258">
        <f t="shared" si="38"/>
        <v>6</v>
      </c>
      <c r="B258">
        <f t="shared" si="39"/>
        <v>0</v>
      </c>
      <c r="C258" t="s">
        <v>330</v>
      </c>
      <c r="D258">
        <f t="shared" si="31"/>
        <v>3698</v>
      </c>
      <c r="E258" t="str">
        <f t="shared" si="32"/>
        <v>scf7180044209722</v>
      </c>
      <c r="F258" t="str">
        <f t="shared" si="33"/>
        <v>scf7180044209722</v>
      </c>
      <c r="G258" t="str">
        <f t="shared" si="34"/>
        <v>scf7180044209722</v>
      </c>
      <c r="J258" t="str">
        <f t="shared" si="35"/>
        <v>scf7180044209722</v>
      </c>
      <c r="K258" t="str">
        <f t="shared" si="36"/>
        <v>scf7180044209722</v>
      </c>
      <c r="L258" t="str">
        <f t="shared" si="40"/>
        <v>scf7180044209722</v>
      </c>
      <c r="N258" t="str">
        <f t="shared" si="37"/>
        <v>scf7180044209722</v>
      </c>
    </row>
    <row r="259" spans="1:14" x14ac:dyDescent="0.3">
      <c r="A259">
        <f t="shared" si="38"/>
        <v>0</v>
      </c>
      <c r="B259">
        <f t="shared" si="39"/>
        <v>6</v>
      </c>
      <c r="C259" t="s">
        <v>331</v>
      </c>
      <c r="D259">
        <f t="shared" si="31"/>
        <v>2551</v>
      </c>
      <c r="E259" t="e">
        <f t="shared" si="32"/>
        <v>#N/A</v>
      </c>
      <c r="F259" t="e">
        <f t="shared" si="33"/>
        <v>#N/A</v>
      </c>
      <c r="G259" t="e">
        <f t="shared" si="34"/>
        <v>#N/A</v>
      </c>
      <c r="J259" t="e">
        <f t="shared" si="35"/>
        <v>#N/A</v>
      </c>
      <c r="K259" t="e">
        <f t="shared" si="36"/>
        <v>#N/A</v>
      </c>
      <c r="L259" t="e">
        <f t="shared" si="40"/>
        <v>#N/A</v>
      </c>
      <c r="N259" t="str">
        <f t="shared" si="37"/>
        <v>scf7180044236102</v>
      </c>
    </row>
    <row r="260" spans="1:14" x14ac:dyDescent="0.3">
      <c r="A260">
        <f t="shared" si="38"/>
        <v>0</v>
      </c>
      <c r="B260">
        <f t="shared" si="39"/>
        <v>6</v>
      </c>
      <c r="C260" t="s">
        <v>332</v>
      </c>
      <c r="D260">
        <f t="shared" si="31"/>
        <v>3524</v>
      </c>
      <c r="E260" t="e">
        <f t="shared" si="32"/>
        <v>#N/A</v>
      </c>
      <c r="F260" t="e">
        <f t="shared" si="33"/>
        <v>#N/A</v>
      </c>
      <c r="G260" t="e">
        <f t="shared" si="34"/>
        <v>#N/A</v>
      </c>
      <c r="J260" t="e">
        <f t="shared" si="35"/>
        <v>#N/A</v>
      </c>
      <c r="K260" t="e">
        <f t="shared" si="36"/>
        <v>#N/A</v>
      </c>
      <c r="L260" t="e">
        <f t="shared" si="40"/>
        <v>#N/A</v>
      </c>
      <c r="N260" t="str">
        <f t="shared" si="37"/>
        <v>scf7180044680283</v>
      </c>
    </row>
    <row r="261" spans="1:14" x14ac:dyDescent="0.3">
      <c r="A261">
        <f t="shared" si="38"/>
        <v>0</v>
      </c>
      <c r="B261">
        <f t="shared" si="39"/>
        <v>6</v>
      </c>
      <c r="C261" t="s">
        <v>333</v>
      </c>
      <c r="D261">
        <f t="shared" si="31"/>
        <v>4191</v>
      </c>
      <c r="E261" t="e">
        <f t="shared" si="32"/>
        <v>#N/A</v>
      </c>
      <c r="F261" t="e">
        <f t="shared" si="33"/>
        <v>#N/A</v>
      </c>
      <c r="G261" t="e">
        <f t="shared" si="34"/>
        <v>#N/A</v>
      </c>
      <c r="J261" t="e">
        <f t="shared" si="35"/>
        <v>#N/A</v>
      </c>
      <c r="K261" t="e">
        <f t="shared" si="36"/>
        <v>#N/A</v>
      </c>
      <c r="L261" t="e">
        <f t="shared" si="40"/>
        <v>#N/A</v>
      </c>
      <c r="N261" t="str">
        <f t="shared" si="37"/>
        <v>scf7180044682364</v>
      </c>
    </row>
    <row r="262" spans="1:14" x14ac:dyDescent="0.3">
      <c r="A262">
        <f t="shared" si="38"/>
        <v>0</v>
      </c>
      <c r="B262">
        <f t="shared" si="39"/>
        <v>6</v>
      </c>
      <c r="C262" t="s">
        <v>334</v>
      </c>
      <c r="D262">
        <f t="shared" si="31"/>
        <v>4510</v>
      </c>
      <c r="E262" t="e">
        <f t="shared" si="32"/>
        <v>#N/A</v>
      </c>
      <c r="F262" t="e">
        <f t="shared" si="33"/>
        <v>#N/A</v>
      </c>
      <c r="G262" t="e">
        <f t="shared" si="34"/>
        <v>#N/A</v>
      </c>
      <c r="J262" t="e">
        <f t="shared" si="35"/>
        <v>#N/A</v>
      </c>
      <c r="K262" t="e">
        <f t="shared" si="36"/>
        <v>#N/A</v>
      </c>
      <c r="L262" t="e">
        <f t="shared" si="40"/>
        <v>#N/A</v>
      </c>
      <c r="N262" t="str">
        <f t="shared" si="37"/>
        <v>scf7180044684081</v>
      </c>
    </row>
    <row r="263" spans="1:14" x14ac:dyDescent="0.3">
      <c r="A263">
        <f t="shared" si="38"/>
        <v>0</v>
      </c>
      <c r="B263">
        <f t="shared" si="39"/>
        <v>6</v>
      </c>
      <c r="C263" t="s">
        <v>335</v>
      </c>
      <c r="D263">
        <f t="shared" ref="D263:D326" si="41">VLOOKUP(C263,len,2,FALSE)</f>
        <v>5640</v>
      </c>
      <c r="E263" t="e">
        <f t="shared" ref="E263:E326" si="42">VLOOKUP(C263,output1000,1,FALSE)</f>
        <v>#N/A</v>
      </c>
      <c r="F263" t="e">
        <f t="shared" ref="F263:F326" si="43">VLOOKUP(C263,output1000b,1,FALSE)</f>
        <v>#N/A</v>
      </c>
      <c r="G263" t="e">
        <f t="shared" ref="G263:G326" si="44">VLOOKUP(C263,output1000c,1,FALSE)</f>
        <v>#N/A</v>
      </c>
      <c r="J263" t="e">
        <f t="shared" ref="J263:J326" si="45">VLOOKUP($C263,output1000g,1,FALSE)</f>
        <v>#N/A</v>
      </c>
      <c r="K263" t="e">
        <f t="shared" ref="K263:K326" si="46">VLOOKUP($C263,output1000h,1,FALSE)</f>
        <v>#N/A</v>
      </c>
      <c r="L263" t="e">
        <f t="shared" si="40"/>
        <v>#N/A</v>
      </c>
      <c r="N263" t="str">
        <f t="shared" ref="N263:N326" si="47">VLOOKUP(C263,output1000a,1,FALSE)</f>
        <v>scf7180044684847</v>
      </c>
    </row>
    <row r="264" spans="1:14" x14ac:dyDescent="0.3">
      <c r="A264">
        <f t="shared" ref="A264:A327" si="48">COUNTIF(E264:L264,"scf*")</f>
        <v>1</v>
      </c>
      <c r="B264">
        <f t="shared" ref="B264:B327" si="49">6-A264</f>
        <v>5</v>
      </c>
      <c r="C264" t="s">
        <v>336</v>
      </c>
      <c r="D264">
        <f t="shared" si="41"/>
        <v>4517</v>
      </c>
      <c r="E264" t="e">
        <f t="shared" si="42"/>
        <v>#N/A</v>
      </c>
      <c r="F264" t="str">
        <f t="shared" si="43"/>
        <v>scf7180044686304</v>
      </c>
      <c r="G264" t="e">
        <f t="shared" si="44"/>
        <v>#N/A</v>
      </c>
      <c r="J264" t="e">
        <f t="shared" si="45"/>
        <v>#N/A</v>
      </c>
      <c r="K264" t="e">
        <f t="shared" si="46"/>
        <v>#N/A</v>
      </c>
      <c r="L264" t="e">
        <f t="shared" ref="L264:L327" si="50">VLOOKUP(C264,output500,1,FALSE)</f>
        <v>#N/A</v>
      </c>
      <c r="N264" t="str">
        <f t="shared" si="47"/>
        <v>scf7180044686304</v>
      </c>
    </row>
    <row r="265" spans="1:14" x14ac:dyDescent="0.3">
      <c r="A265">
        <f t="shared" si="48"/>
        <v>0</v>
      </c>
      <c r="B265">
        <f t="shared" si="49"/>
        <v>6</v>
      </c>
      <c r="C265" t="s">
        <v>337</v>
      </c>
      <c r="D265">
        <f t="shared" si="41"/>
        <v>2540</v>
      </c>
      <c r="E265" t="e">
        <f t="shared" si="42"/>
        <v>#N/A</v>
      </c>
      <c r="F265" t="e">
        <f t="shared" si="43"/>
        <v>#N/A</v>
      </c>
      <c r="G265" t="e">
        <f t="shared" si="44"/>
        <v>#N/A</v>
      </c>
      <c r="J265" t="e">
        <f t="shared" si="45"/>
        <v>#N/A</v>
      </c>
      <c r="K265" t="e">
        <f t="shared" si="46"/>
        <v>#N/A</v>
      </c>
      <c r="L265" t="e">
        <f t="shared" si="50"/>
        <v>#N/A</v>
      </c>
      <c r="N265" t="str">
        <f t="shared" si="47"/>
        <v>scf7180044689982</v>
      </c>
    </row>
    <row r="266" spans="1:14" x14ac:dyDescent="0.3">
      <c r="A266">
        <f t="shared" si="48"/>
        <v>0</v>
      </c>
      <c r="B266">
        <f t="shared" si="49"/>
        <v>6</v>
      </c>
      <c r="C266" t="s">
        <v>338</v>
      </c>
      <c r="D266">
        <f t="shared" si="41"/>
        <v>4461</v>
      </c>
      <c r="E266" t="e">
        <f t="shared" si="42"/>
        <v>#N/A</v>
      </c>
      <c r="F266" t="e">
        <f t="shared" si="43"/>
        <v>#N/A</v>
      </c>
      <c r="G266" t="e">
        <f t="shared" si="44"/>
        <v>#N/A</v>
      </c>
      <c r="J266" t="e">
        <f t="shared" si="45"/>
        <v>#N/A</v>
      </c>
      <c r="K266" t="e">
        <f t="shared" si="46"/>
        <v>#N/A</v>
      </c>
      <c r="L266" t="e">
        <f t="shared" si="50"/>
        <v>#N/A</v>
      </c>
      <c r="N266" t="str">
        <f t="shared" si="47"/>
        <v>scf7180044690651</v>
      </c>
    </row>
    <row r="267" spans="1:14" x14ac:dyDescent="0.3">
      <c r="A267">
        <f t="shared" si="48"/>
        <v>0</v>
      </c>
      <c r="B267">
        <f t="shared" si="49"/>
        <v>6</v>
      </c>
      <c r="C267" t="s">
        <v>339</v>
      </c>
      <c r="D267">
        <f t="shared" si="41"/>
        <v>3317</v>
      </c>
      <c r="E267" t="e">
        <f t="shared" si="42"/>
        <v>#N/A</v>
      </c>
      <c r="F267" t="e">
        <f t="shared" si="43"/>
        <v>#N/A</v>
      </c>
      <c r="G267" t="e">
        <f t="shared" si="44"/>
        <v>#N/A</v>
      </c>
      <c r="J267" t="e">
        <f t="shared" si="45"/>
        <v>#N/A</v>
      </c>
      <c r="K267" t="e">
        <f t="shared" si="46"/>
        <v>#N/A</v>
      </c>
      <c r="L267" t="e">
        <f t="shared" si="50"/>
        <v>#N/A</v>
      </c>
      <c r="N267" t="str">
        <f t="shared" si="47"/>
        <v>scf7180044690912</v>
      </c>
    </row>
    <row r="268" spans="1:14" x14ac:dyDescent="0.3">
      <c r="A268">
        <f t="shared" si="48"/>
        <v>0</v>
      </c>
      <c r="B268">
        <f t="shared" si="49"/>
        <v>6</v>
      </c>
      <c r="C268" t="s">
        <v>340</v>
      </c>
      <c r="D268">
        <f t="shared" si="41"/>
        <v>4058</v>
      </c>
      <c r="E268" t="e">
        <f t="shared" si="42"/>
        <v>#N/A</v>
      </c>
      <c r="F268" t="e">
        <f t="shared" si="43"/>
        <v>#N/A</v>
      </c>
      <c r="G268" t="e">
        <f t="shared" si="44"/>
        <v>#N/A</v>
      </c>
      <c r="J268" t="e">
        <f t="shared" si="45"/>
        <v>#N/A</v>
      </c>
      <c r="K268" t="e">
        <f t="shared" si="46"/>
        <v>#N/A</v>
      </c>
      <c r="L268" t="e">
        <f t="shared" si="50"/>
        <v>#N/A</v>
      </c>
      <c r="N268" t="str">
        <f t="shared" si="47"/>
        <v>scf7180044691729</v>
      </c>
    </row>
    <row r="269" spans="1:14" x14ac:dyDescent="0.3">
      <c r="A269">
        <f t="shared" si="48"/>
        <v>1</v>
      </c>
      <c r="B269">
        <f t="shared" si="49"/>
        <v>5</v>
      </c>
      <c r="C269" t="s">
        <v>341</v>
      </c>
      <c r="D269">
        <f t="shared" si="41"/>
        <v>5154</v>
      </c>
      <c r="E269" t="e">
        <f t="shared" si="42"/>
        <v>#N/A</v>
      </c>
      <c r="F269" t="e">
        <f t="shared" si="43"/>
        <v>#N/A</v>
      </c>
      <c r="G269" t="e">
        <f t="shared" si="44"/>
        <v>#N/A</v>
      </c>
      <c r="J269" t="str">
        <f t="shared" si="45"/>
        <v>scf7180044697643</v>
      </c>
      <c r="K269" t="e">
        <f t="shared" si="46"/>
        <v>#N/A</v>
      </c>
      <c r="L269" t="e">
        <f t="shared" si="50"/>
        <v>#N/A</v>
      </c>
      <c r="N269" t="str">
        <f t="shared" si="47"/>
        <v>scf7180044697643</v>
      </c>
    </row>
    <row r="270" spans="1:14" x14ac:dyDescent="0.3">
      <c r="A270">
        <f t="shared" si="48"/>
        <v>0</v>
      </c>
      <c r="B270">
        <f t="shared" si="49"/>
        <v>6</v>
      </c>
      <c r="C270" t="s">
        <v>342</v>
      </c>
      <c r="D270">
        <f t="shared" si="41"/>
        <v>4553</v>
      </c>
      <c r="E270" t="e">
        <f t="shared" si="42"/>
        <v>#N/A</v>
      </c>
      <c r="F270" t="e">
        <f t="shared" si="43"/>
        <v>#N/A</v>
      </c>
      <c r="G270" t="e">
        <f t="shared" si="44"/>
        <v>#N/A</v>
      </c>
      <c r="J270" t="e">
        <f t="shared" si="45"/>
        <v>#N/A</v>
      </c>
      <c r="K270" t="e">
        <f t="shared" si="46"/>
        <v>#N/A</v>
      </c>
      <c r="L270" t="e">
        <f t="shared" si="50"/>
        <v>#N/A</v>
      </c>
      <c r="N270" t="str">
        <f t="shared" si="47"/>
        <v>scf7180044703488</v>
      </c>
    </row>
    <row r="271" spans="1:14" x14ac:dyDescent="0.3">
      <c r="A271">
        <f t="shared" si="48"/>
        <v>0</v>
      </c>
      <c r="B271">
        <f t="shared" si="49"/>
        <v>6</v>
      </c>
      <c r="C271" t="s">
        <v>343</v>
      </c>
      <c r="D271">
        <f t="shared" si="41"/>
        <v>4389</v>
      </c>
      <c r="E271" t="e">
        <f t="shared" si="42"/>
        <v>#N/A</v>
      </c>
      <c r="F271" t="e">
        <f t="shared" si="43"/>
        <v>#N/A</v>
      </c>
      <c r="G271" t="e">
        <f t="shared" si="44"/>
        <v>#N/A</v>
      </c>
      <c r="J271" t="e">
        <f t="shared" si="45"/>
        <v>#N/A</v>
      </c>
      <c r="K271" t="e">
        <f t="shared" si="46"/>
        <v>#N/A</v>
      </c>
      <c r="L271" t="e">
        <f t="shared" si="50"/>
        <v>#N/A</v>
      </c>
      <c r="N271" t="str">
        <f t="shared" si="47"/>
        <v>scf7180044707871</v>
      </c>
    </row>
    <row r="272" spans="1:14" x14ac:dyDescent="0.3">
      <c r="A272">
        <f t="shared" si="48"/>
        <v>6</v>
      </c>
      <c r="B272">
        <f t="shared" si="49"/>
        <v>0</v>
      </c>
      <c r="C272" t="s">
        <v>344</v>
      </c>
      <c r="D272">
        <f t="shared" si="41"/>
        <v>2719</v>
      </c>
      <c r="E272" t="str">
        <f t="shared" si="42"/>
        <v>scf7180044735823</v>
      </c>
      <c r="F272" t="str">
        <f t="shared" si="43"/>
        <v>scf7180044735823</v>
      </c>
      <c r="G272" t="str">
        <f t="shared" si="44"/>
        <v>scf7180044735823</v>
      </c>
      <c r="J272" t="str">
        <f t="shared" si="45"/>
        <v>scf7180044735823</v>
      </c>
      <c r="K272" t="str">
        <f t="shared" si="46"/>
        <v>scf7180044735823</v>
      </c>
      <c r="L272" t="str">
        <f t="shared" si="50"/>
        <v>scf7180044735823</v>
      </c>
      <c r="N272" t="str">
        <f t="shared" si="47"/>
        <v>scf7180044735823</v>
      </c>
    </row>
    <row r="273" spans="1:14" x14ac:dyDescent="0.3">
      <c r="A273">
        <f t="shared" si="48"/>
        <v>0</v>
      </c>
      <c r="B273">
        <f t="shared" si="49"/>
        <v>6</v>
      </c>
      <c r="C273" t="s">
        <v>345</v>
      </c>
      <c r="D273">
        <f t="shared" si="41"/>
        <v>3661</v>
      </c>
      <c r="E273" t="e">
        <f t="shared" si="42"/>
        <v>#N/A</v>
      </c>
      <c r="F273" t="e">
        <f t="shared" si="43"/>
        <v>#N/A</v>
      </c>
      <c r="G273" t="e">
        <f t="shared" si="44"/>
        <v>#N/A</v>
      </c>
      <c r="J273" t="e">
        <f t="shared" si="45"/>
        <v>#N/A</v>
      </c>
      <c r="K273" t="e">
        <f t="shared" si="46"/>
        <v>#N/A</v>
      </c>
      <c r="L273" t="e">
        <f t="shared" si="50"/>
        <v>#N/A</v>
      </c>
      <c r="N273" t="str">
        <f t="shared" si="47"/>
        <v>scf7180044737013</v>
      </c>
    </row>
    <row r="274" spans="1:14" x14ac:dyDescent="0.3">
      <c r="A274">
        <f t="shared" si="48"/>
        <v>0</v>
      </c>
      <c r="B274">
        <f t="shared" si="49"/>
        <v>6</v>
      </c>
      <c r="C274" t="s">
        <v>346</v>
      </c>
      <c r="D274">
        <f t="shared" si="41"/>
        <v>4287</v>
      </c>
      <c r="E274" t="e">
        <f t="shared" si="42"/>
        <v>#N/A</v>
      </c>
      <c r="F274" t="e">
        <f t="shared" si="43"/>
        <v>#N/A</v>
      </c>
      <c r="G274" t="e">
        <f t="shared" si="44"/>
        <v>#N/A</v>
      </c>
      <c r="J274" t="e">
        <f t="shared" si="45"/>
        <v>#N/A</v>
      </c>
      <c r="K274" t="e">
        <f t="shared" si="46"/>
        <v>#N/A</v>
      </c>
      <c r="L274" t="e">
        <f t="shared" si="50"/>
        <v>#N/A</v>
      </c>
      <c r="N274" t="str">
        <f t="shared" si="47"/>
        <v>scf7180044744262</v>
      </c>
    </row>
    <row r="275" spans="1:14" x14ac:dyDescent="0.3">
      <c r="A275">
        <f t="shared" si="48"/>
        <v>0</v>
      </c>
      <c r="B275">
        <f t="shared" si="49"/>
        <v>6</v>
      </c>
      <c r="C275" t="s">
        <v>347</v>
      </c>
      <c r="D275">
        <f t="shared" si="41"/>
        <v>4725</v>
      </c>
      <c r="E275" t="e">
        <f t="shared" si="42"/>
        <v>#N/A</v>
      </c>
      <c r="F275" t="e">
        <f t="shared" si="43"/>
        <v>#N/A</v>
      </c>
      <c r="G275" t="e">
        <f t="shared" si="44"/>
        <v>#N/A</v>
      </c>
      <c r="J275" t="e">
        <f t="shared" si="45"/>
        <v>#N/A</v>
      </c>
      <c r="K275" t="e">
        <f t="shared" si="46"/>
        <v>#N/A</v>
      </c>
      <c r="L275" t="e">
        <f t="shared" si="50"/>
        <v>#N/A</v>
      </c>
      <c r="N275" t="str">
        <f t="shared" si="47"/>
        <v>scf7180044745789</v>
      </c>
    </row>
    <row r="276" spans="1:14" x14ac:dyDescent="0.3">
      <c r="A276">
        <f t="shared" si="48"/>
        <v>0</v>
      </c>
      <c r="B276">
        <f t="shared" si="49"/>
        <v>6</v>
      </c>
      <c r="C276" t="s">
        <v>348</v>
      </c>
      <c r="D276">
        <f t="shared" si="41"/>
        <v>2840</v>
      </c>
      <c r="E276" t="e">
        <f t="shared" si="42"/>
        <v>#N/A</v>
      </c>
      <c r="F276" t="e">
        <f t="shared" si="43"/>
        <v>#N/A</v>
      </c>
      <c r="G276" t="e">
        <f t="shared" si="44"/>
        <v>#N/A</v>
      </c>
      <c r="J276" t="e">
        <f t="shared" si="45"/>
        <v>#N/A</v>
      </c>
      <c r="K276" t="e">
        <f t="shared" si="46"/>
        <v>#N/A</v>
      </c>
      <c r="L276" t="e">
        <f t="shared" si="50"/>
        <v>#N/A</v>
      </c>
      <c r="N276" t="str">
        <f t="shared" si="47"/>
        <v>scf7180044746433</v>
      </c>
    </row>
    <row r="277" spans="1:14" x14ac:dyDescent="0.3">
      <c r="A277">
        <f t="shared" si="48"/>
        <v>1</v>
      </c>
      <c r="B277">
        <f t="shared" si="49"/>
        <v>5</v>
      </c>
      <c r="C277" t="s">
        <v>349</v>
      </c>
      <c r="D277">
        <f t="shared" si="41"/>
        <v>3244</v>
      </c>
      <c r="E277" t="e">
        <f t="shared" si="42"/>
        <v>#N/A</v>
      </c>
      <c r="F277" t="str">
        <f t="shared" si="43"/>
        <v>scf7180044769026</v>
      </c>
      <c r="G277" t="e">
        <f t="shared" si="44"/>
        <v>#N/A</v>
      </c>
      <c r="J277" t="e">
        <f t="shared" si="45"/>
        <v>#N/A</v>
      </c>
      <c r="K277" t="e">
        <f t="shared" si="46"/>
        <v>#N/A</v>
      </c>
      <c r="L277" t="e">
        <f t="shared" si="50"/>
        <v>#N/A</v>
      </c>
      <c r="N277" t="str">
        <f t="shared" si="47"/>
        <v>scf7180044769026</v>
      </c>
    </row>
    <row r="278" spans="1:14" x14ac:dyDescent="0.3">
      <c r="A278">
        <f t="shared" si="48"/>
        <v>0</v>
      </c>
      <c r="B278">
        <f t="shared" si="49"/>
        <v>6</v>
      </c>
      <c r="C278" t="s">
        <v>350</v>
      </c>
      <c r="D278">
        <f t="shared" si="41"/>
        <v>2981</v>
      </c>
      <c r="E278" t="e">
        <f t="shared" si="42"/>
        <v>#N/A</v>
      </c>
      <c r="F278" t="e">
        <f t="shared" si="43"/>
        <v>#N/A</v>
      </c>
      <c r="G278" t="e">
        <f t="shared" si="44"/>
        <v>#N/A</v>
      </c>
      <c r="J278" t="e">
        <f t="shared" si="45"/>
        <v>#N/A</v>
      </c>
      <c r="K278" t="e">
        <f t="shared" si="46"/>
        <v>#N/A</v>
      </c>
      <c r="L278" t="e">
        <f t="shared" si="50"/>
        <v>#N/A</v>
      </c>
      <c r="N278" t="str">
        <f t="shared" si="47"/>
        <v>scf7180044771821</v>
      </c>
    </row>
    <row r="279" spans="1:14" x14ac:dyDescent="0.3">
      <c r="A279">
        <f t="shared" si="48"/>
        <v>0</v>
      </c>
      <c r="B279">
        <f t="shared" si="49"/>
        <v>6</v>
      </c>
      <c r="C279" t="s">
        <v>351</v>
      </c>
      <c r="D279">
        <f t="shared" si="41"/>
        <v>2990</v>
      </c>
      <c r="E279" t="e">
        <f t="shared" si="42"/>
        <v>#N/A</v>
      </c>
      <c r="F279" t="e">
        <f t="shared" si="43"/>
        <v>#N/A</v>
      </c>
      <c r="G279" t="e">
        <f t="shared" si="44"/>
        <v>#N/A</v>
      </c>
      <c r="J279" t="e">
        <f t="shared" si="45"/>
        <v>#N/A</v>
      </c>
      <c r="K279" t="e">
        <f t="shared" si="46"/>
        <v>#N/A</v>
      </c>
      <c r="L279" t="e">
        <f t="shared" si="50"/>
        <v>#N/A</v>
      </c>
      <c r="N279" t="str">
        <f t="shared" si="47"/>
        <v>scf7180044773788</v>
      </c>
    </row>
    <row r="280" spans="1:14" x14ac:dyDescent="0.3">
      <c r="A280">
        <f t="shared" si="48"/>
        <v>0</v>
      </c>
      <c r="B280">
        <f t="shared" si="49"/>
        <v>6</v>
      </c>
      <c r="C280" t="s">
        <v>352</v>
      </c>
      <c r="D280">
        <f t="shared" si="41"/>
        <v>3756</v>
      </c>
      <c r="E280" t="e">
        <f t="shared" si="42"/>
        <v>#N/A</v>
      </c>
      <c r="F280" t="e">
        <f t="shared" si="43"/>
        <v>#N/A</v>
      </c>
      <c r="G280" t="e">
        <f t="shared" si="44"/>
        <v>#N/A</v>
      </c>
      <c r="J280" t="e">
        <f t="shared" si="45"/>
        <v>#N/A</v>
      </c>
      <c r="K280" t="e">
        <f t="shared" si="46"/>
        <v>#N/A</v>
      </c>
      <c r="L280" t="e">
        <f t="shared" si="50"/>
        <v>#N/A</v>
      </c>
      <c r="N280" t="str">
        <f t="shared" si="47"/>
        <v>scf7180044774118</v>
      </c>
    </row>
    <row r="281" spans="1:14" x14ac:dyDescent="0.3">
      <c r="A281">
        <f t="shared" si="48"/>
        <v>3</v>
      </c>
      <c r="B281">
        <f t="shared" si="49"/>
        <v>3</v>
      </c>
      <c r="C281" t="s">
        <v>353</v>
      </c>
      <c r="D281">
        <f t="shared" si="41"/>
        <v>1248</v>
      </c>
      <c r="E281" t="e">
        <f t="shared" si="42"/>
        <v>#N/A</v>
      </c>
      <c r="F281" t="e">
        <f t="shared" si="43"/>
        <v>#N/A</v>
      </c>
      <c r="G281" t="str">
        <f t="shared" si="44"/>
        <v>scf7180044898120</v>
      </c>
      <c r="J281" t="str">
        <f t="shared" si="45"/>
        <v>scf7180044898120</v>
      </c>
      <c r="K281" t="e">
        <f t="shared" si="46"/>
        <v>#N/A</v>
      </c>
      <c r="L281" t="str">
        <f t="shared" si="50"/>
        <v>scf7180044898120</v>
      </c>
      <c r="N281" t="str">
        <f t="shared" si="47"/>
        <v>scf7180044898120</v>
      </c>
    </row>
    <row r="282" spans="1:14" x14ac:dyDescent="0.3">
      <c r="A282">
        <f t="shared" si="48"/>
        <v>6</v>
      </c>
      <c r="B282">
        <f t="shared" si="49"/>
        <v>0</v>
      </c>
      <c r="C282" t="s">
        <v>354</v>
      </c>
      <c r="D282">
        <f t="shared" si="41"/>
        <v>1311</v>
      </c>
      <c r="E282" t="str">
        <f t="shared" si="42"/>
        <v>scf7180044912620</v>
      </c>
      <c r="F282" t="str">
        <f t="shared" si="43"/>
        <v>scf7180044912620</v>
      </c>
      <c r="G282" t="str">
        <f t="shared" si="44"/>
        <v>scf7180044912620</v>
      </c>
      <c r="J282" t="str">
        <f t="shared" si="45"/>
        <v>scf7180044912620</v>
      </c>
      <c r="K282" t="str">
        <f t="shared" si="46"/>
        <v>scf7180044912620</v>
      </c>
      <c r="L282" t="str">
        <f t="shared" si="50"/>
        <v>scf7180044912620</v>
      </c>
      <c r="N282" t="str">
        <f t="shared" si="47"/>
        <v>scf7180044912620</v>
      </c>
    </row>
    <row r="283" spans="1:14" x14ac:dyDescent="0.3">
      <c r="A283">
        <f t="shared" si="48"/>
        <v>6</v>
      </c>
      <c r="B283">
        <f t="shared" si="49"/>
        <v>0</v>
      </c>
      <c r="C283" t="s">
        <v>355</v>
      </c>
      <c r="D283">
        <f t="shared" si="41"/>
        <v>1291</v>
      </c>
      <c r="E283" t="str">
        <f t="shared" si="42"/>
        <v>scf7180044943173</v>
      </c>
      <c r="F283" t="str">
        <f t="shared" si="43"/>
        <v>scf7180044943173</v>
      </c>
      <c r="G283" t="str">
        <f t="shared" si="44"/>
        <v>scf7180044943173</v>
      </c>
      <c r="J283" t="str">
        <f t="shared" si="45"/>
        <v>scf7180044943173</v>
      </c>
      <c r="K283" t="str">
        <f t="shared" si="46"/>
        <v>scf7180044943173</v>
      </c>
      <c r="L283" t="str">
        <f t="shared" si="50"/>
        <v>scf7180044943173</v>
      </c>
      <c r="N283" t="str">
        <f t="shared" si="47"/>
        <v>scf7180044943173</v>
      </c>
    </row>
    <row r="284" spans="1:14" x14ac:dyDescent="0.3">
      <c r="A284">
        <f t="shared" si="48"/>
        <v>6</v>
      </c>
      <c r="B284">
        <f t="shared" si="49"/>
        <v>0</v>
      </c>
      <c r="C284" t="s">
        <v>356</v>
      </c>
      <c r="D284">
        <f t="shared" si="41"/>
        <v>1858</v>
      </c>
      <c r="E284" t="str">
        <f t="shared" si="42"/>
        <v>scf7180044966580</v>
      </c>
      <c r="F284" t="str">
        <f t="shared" si="43"/>
        <v>scf7180044966580</v>
      </c>
      <c r="G284" t="str">
        <f t="shared" si="44"/>
        <v>scf7180044966580</v>
      </c>
      <c r="J284" t="str">
        <f t="shared" si="45"/>
        <v>scf7180044966580</v>
      </c>
      <c r="K284" t="str">
        <f t="shared" si="46"/>
        <v>scf7180044966580</v>
      </c>
      <c r="L284" t="str">
        <f t="shared" si="50"/>
        <v>scf7180044966580</v>
      </c>
      <c r="N284" t="str">
        <f t="shared" si="47"/>
        <v>scf7180044966580</v>
      </c>
    </row>
    <row r="285" spans="1:14" x14ac:dyDescent="0.3">
      <c r="A285">
        <f t="shared" si="48"/>
        <v>5</v>
      </c>
      <c r="B285">
        <f t="shared" si="49"/>
        <v>1</v>
      </c>
      <c r="C285" t="s">
        <v>357</v>
      </c>
      <c r="D285">
        <f t="shared" si="41"/>
        <v>846</v>
      </c>
      <c r="E285" t="str">
        <f t="shared" si="42"/>
        <v>scf7180045050770</v>
      </c>
      <c r="F285" t="str">
        <f t="shared" si="43"/>
        <v>scf7180045050770</v>
      </c>
      <c r="G285" t="str">
        <f t="shared" si="44"/>
        <v>scf7180045050770</v>
      </c>
      <c r="J285" t="str">
        <f t="shared" si="45"/>
        <v>scf7180045050770</v>
      </c>
      <c r="K285" t="str">
        <f t="shared" si="46"/>
        <v>scf7180045050770</v>
      </c>
      <c r="L285" t="e">
        <f t="shared" si="50"/>
        <v>#N/A</v>
      </c>
      <c r="N285" t="str">
        <f t="shared" si="47"/>
        <v>scf7180045050770</v>
      </c>
    </row>
    <row r="286" spans="1:14" x14ac:dyDescent="0.3">
      <c r="A286">
        <f t="shared" si="48"/>
        <v>1</v>
      </c>
      <c r="B286">
        <f t="shared" si="49"/>
        <v>5</v>
      </c>
      <c r="C286" t="s">
        <v>358</v>
      </c>
      <c r="D286">
        <f t="shared" si="41"/>
        <v>3143</v>
      </c>
      <c r="E286" t="str">
        <f t="shared" si="42"/>
        <v>scf7180045527545</v>
      </c>
      <c r="F286" t="e">
        <f t="shared" si="43"/>
        <v>#N/A</v>
      </c>
      <c r="G286" t="e">
        <f t="shared" si="44"/>
        <v>#N/A</v>
      </c>
      <c r="J286" t="e">
        <f t="shared" si="45"/>
        <v>#N/A</v>
      </c>
      <c r="K286" t="e">
        <f t="shared" si="46"/>
        <v>#N/A</v>
      </c>
      <c r="L286" t="e">
        <f t="shared" si="50"/>
        <v>#N/A</v>
      </c>
      <c r="N286" t="str">
        <f t="shared" si="47"/>
        <v>scf7180045527545</v>
      </c>
    </row>
    <row r="287" spans="1:14" x14ac:dyDescent="0.3">
      <c r="A287">
        <f t="shared" si="48"/>
        <v>0</v>
      </c>
      <c r="B287">
        <f t="shared" si="49"/>
        <v>6</v>
      </c>
      <c r="C287" t="s">
        <v>359</v>
      </c>
      <c r="D287">
        <f t="shared" si="41"/>
        <v>4184</v>
      </c>
      <c r="E287" t="e">
        <f t="shared" si="42"/>
        <v>#N/A</v>
      </c>
      <c r="F287" t="e">
        <f t="shared" si="43"/>
        <v>#N/A</v>
      </c>
      <c r="G287" t="e">
        <f t="shared" si="44"/>
        <v>#N/A</v>
      </c>
      <c r="J287" t="e">
        <f t="shared" si="45"/>
        <v>#N/A</v>
      </c>
      <c r="K287" t="e">
        <f t="shared" si="46"/>
        <v>#N/A</v>
      </c>
      <c r="L287" t="e">
        <f t="shared" si="50"/>
        <v>#N/A</v>
      </c>
      <c r="N287" t="str">
        <f t="shared" si="47"/>
        <v>scf7180045529631</v>
      </c>
    </row>
    <row r="288" spans="1:14" x14ac:dyDescent="0.3">
      <c r="A288">
        <f t="shared" si="48"/>
        <v>0</v>
      </c>
      <c r="B288">
        <f t="shared" si="49"/>
        <v>6</v>
      </c>
      <c r="C288" t="s">
        <v>360</v>
      </c>
      <c r="D288">
        <f t="shared" si="41"/>
        <v>3844</v>
      </c>
      <c r="E288" t="e">
        <f t="shared" si="42"/>
        <v>#N/A</v>
      </c>
      <c r="F288" t="e">
        <f t="shared" si="43"/>
        <v>#N/A</v>
      </c>
      <c r="G288" t="e">
        <f t="shared" si="44"/>
        <v>#N/A</v>
      </c>
      <c r="J288" t="e">
        <f t="shared" si="45"/>
        <v>#N/A</v>
      </c>
      <c r="K288" t="e">
        <f t="shared" si="46"/>
        <v>#N/A</v>
      </c>
      <c r="L288" t="e">
        <f t="shared" si="50"/>
        <v>#N/A</v>
      </c>
      <c r="N288" t="str">
        <f t="shared" si="47"/>
        <v>scf7180045531272</v>
      </c>
    </row>
    <row r="289" spans="1:14" x14ac:dyDescent="0.3">
      <c r="A289">
        <f t="shared" si="48"/>
        <v>0</v>
      </c>
      <c r="B289">
        <f t="shared" si="49"/>
        <v>6</v>
      </c>
      <c r="C289" t="s">
        <v>361</v>
      </c>
      <c r="D289">
        <f t="shared" si="41"/>
        <v>5364</v>
      </c>
      <c r="E289" t="e">
        <f t="shared" si="42"/>
        <v>#N/A</v>
      </c>
      <c r="F289" t="e">
        <f t="shared" si="43"/>
        <v>#N/A</v>
      </c>
      <c r="G289" t="e">
        <f t="shared" si="44"/>
        <v>#N/A</v>
      </c>
      <c r="J289" t="e">
        <f t="shared" si="45"/>
        <v>#N/A</v>
      </c>
      <c r="K289" t="e">
        <f t="shared" si="46"/>
        <v>#N/A</v>
      </c>
      <c r="L289" t="e">
        <f t="shared" si="50"/>
        <v>#N/A</v>
      </c>
      <c r="N289" t="str">
        <f t="shared" si="47"/>
        <v>scf7180045532710</v>
      </c>
    </row>
    <row r="290" spans="1:14" x14ac:dyDescent="0.3">
      <c r="A290">
        <f t="shared" si="48"/>
        <v>0</v>
      </c>
      <c r="B290">
        <f t="shared" si="49"/>
        <v>6</v>
      </c>
      <c r="C290" t="s">
        <v>362</v>
      </c>
      <c r="D290">
        <f t="shared" si="41"/>
        <v>3187</v>
      </c>
      <c r="E290" t="e">
        <f t="shared" si="42"/>
        <v>#N/A</v>
      </c>
      <c r="F290" t="e">
        <f t="shared" si="43"/>
        <v>#N/A</v>
      </c>
      <c r="G290" t="e">
        <f t="shared" si="44"/>
        <v>#N/A</v>
      </c>
      <c r="J290" t="e">
        <f t="shared" si="45"/>
        <v>#N/A</v>
      </c>
      <c r="K290" t="e">
        <f t="shared" si="46"/>
        <v>#N/A</v>
      </c>
      <c r="L290" t="e">
        <f t="shared" si="50"/>
        <v>#N/A</v>
      </c>
      <c r="N290" t="str">
        <f t="shared" si="47"/>
        <v>scf7180045533954</v>
      </c>
    </row>
    <row r="291" spans="1:14" x14ac:dyDescent="0.3">
      <c r="A291">
        <f t="shared" si="48"/>
        <v>0</v>
      </c>
      <c r="B291">
        <f t="shared" si="49"/>
        <v>6</v>
      </c>
      <c r="C291" t="s">
        <v>363</v>
      </c>
      <c r="D291">
        <f t="shared" si="41"/>
        <v>3295</v>
      </c>
      <c r="E291" t="e">
        <f t="shared" si="42"/>
        <v>#N/A</v>
      </c>
      <c r="F291" t="e">
        <f t="shared" si="43"/>
        <v>#N/A</v>
      </c>
      <c r="G291" t="e">
        <f t="shared" si="44"/>
        <v>#N/A</v>
      </c>
      <c r="J291" t="e">
        <f t="shared" si="45"/>
        <v>#N/A</v>
      </c>
      <c r="K291" t="e">
        <f t="shared" si="46"/>
        <v>#N/A</v>
      </c>
      <c r="L291" t="e">
        <f t="shared" si="50"/>
        <v>#N/A</v>
      </c>
      <c r="N291" t="str">
        <f t="shared" si="47"/>
        <v>scf7180045534012</v>
      </c>
    </row>
    <row r="292" spans="1:14" x14ac:dyDescent="0.3">
      <c r="A292">
        <f t="shared" si="48"/>
        <v>0</v>
      </c>
      <c r="B292">
        <f t="shared" si="49"/>
        <v>6</v>
      </c>
      <c r="C292" t="s">
        <v>364</v>
      </c>
      <c r="D292">
        <f t="shared" si="41"/>
        <v>4318</v>
      </c>
      <c r="E292" t="e">
        <f t="shared" si="42"/>
        <v>#N/A</v>
      </c>
      <c r="F292" t="e">
        <f t="shared" si="43"/>
        <v>#N/A</v>
      </c>
      <c r="G292" t="e">
        <f t="shared" si="44"/>
        <v>#N/A</v>
      </c>
      <c r="J292" t="e">
        <f t="shared" si="45"/>
        <v>#N/A</v>
      </c>
      <c r="K292" t="e">
        <f t="shared" si="46"/>
        <v>#N/A</v>
      </c>
      <c r="L292" t="e">
        <f t="shared" si="50"/>
        <v>#N/A</v>
      </c>
      <c r="N292" t="str">
        <f t="shared" si="47"/>
        <v>scf7180045538187</v>
      </c>
    </row>
    <row r="293" spans="1:14" x14ac:dyDescent="0.3">
      <c r="A293">
        <f t="shared" si="48"/>
        <v>0</v>
      </c>
      <c r="B293">
        <f t="shared" si="49"/>
        <v>6</v>
      </c>
      <c r="C293" t="s">
        <v>365</v>
      </c>
      <c r="D293">
        <f t="shared" si="41"/>
        <v>3561</v>
      </c>
      <c r="E293" t="e">
        <f t="shared" si="42"/>
        <v>#N/A</v>
      </c>
      <c r="F293" t="e">
        <f t="shared" si="43"/>
        <v>#N/A</v>
      </c>
      <c r="G293" t="e">
        <f t="shared" si="44"/>
        <v>#N/A</v>
      </c>
      <c r="J293" t="e">
        <f t="shared" si="45"/>
        <v>#N/A</v>
      </c>
      <c r="K293" t="e">
        <f t="shared" si="46"/>
        <v>#N/A</v>
      </c>
      <c r="L293" t="e">
        <f t="shared" si="50"/>
        <v>#N/A</v>
      </c>
      <c r="N293" t="str">
        <f t="shared" si="47"/>
        <v>scf7180045538898</v>
      </c>
    </row>
    <row r="294" spans="1:14" x14ac:dyDescent="0.3">
      <c r="A294">
        <f t="shared" si="48"/>
        <v>0</v>
      </c>
      <c r="B294">
        <f t="shared" si="49"/>
        <v>6</v>
      </c>
      <c r="C294" t="s">
        <v>366</v>
      </c>
      <c r="D294">
        <f t="shared" si="41"/>
        <v>3289</v>
      </c>
      <c r="E294" t="e">
        <f t="shared" si="42"/>
        <v>#N/A</v>
      </c>
      <c r="F294" t="e">
        <f t="shared" si="43"/>
        <v>#N/A</v>
      </c>
      <c r="G294" t="e">
        <f t="shared" si="44"/>
        <v>#N/A</v>
      </c>
      <c r="J294" t="e">
        <f t="shared" si="45"/>
        <v>#N/A</v>
      </c>
      <c r="K294" t="e">
        <f t="shared" si="46"/>
        <v>#N/A</v>
      </c>
      <c r="L294" t="e">
        <f t="shared" si="50"/>
        <v>#N/A</v>
      </c>
      <c r="N294" t="str">
        <f t="shared" si="47"/>
        <v>scf7180045547170</v>
      </c>
    </row>
    <row r="295" spans="1:14" x14ac:dyDescent="0.3">
      <c r="A295">
        <f t="shared" si="48"/>
        <v>0</v>
      </c>
      <c r="B295">
        <f t="shared" si="49"/>
        <v>6</v>
      </c>
      <c r="C295" t="s">
        <v>367</v>
      </c>
      <c r="D295">
        <f t="shared" si="41"/>
        <v>4188</v>
      </c>
      <c r="E295" t="e">
        <f t="shared" si="42"/>
        <v>#N/A</v>
      </c>
      <c r="F295" t="e">
        <f t="shared" si="43"/>
        <v>#N/A</v>
      </c>
      <c r="G295" t="e">
        <f t="shared" si="44"/>
        <v>#N/A</v>
      </c>
      <c r="J295" t="e">
        <f t="shared" si="45"/>
        <v>#N/A</v>
      </c>
      <c r="K295" t="e">
        <f t="shared" si="46"/>
        <v>#N/A</v>
      </c>
      <c r="L295" t="e">
        <f t="shared" si="50"/>
        <v>#N/A</v>
      </c>
      <c r="N295" t="str">
        <f t="shared" si="47"/>
        <v>scf7180045548507</v>
      </c>
    </row>
    <row r="296" spans="1:14" x14ac:dyDescent="0.3">
      <c r="A296">
        <f t="shared" si="48"/>
        <v>0</v>
      </c>
      <c r="B296">
        <f t="shared" si="49"/>
        <v>6</v>
      </c>
      <c r="C296" t="s">
        <v>368</v>
      </c>
      <c r="D296">
        <f t="shared" si="41"/>
        <v>4618</v>
      </c>
      <c r="E296" t="e">
        <f t="shared" si="42"/>
        <v>#N/A</v>
      </c>
      <c r="F296" t="e">
        <f t="shared" si="43"/>
        <v>#N/A</v>
      </c>
      <c r="G296" t="e">
        <f t="shared" si="44"/>
        <v>#N/A</v>
      </c>
      <c r="J296" t="e">
        <f t="shared" si="45"/>
        <v>#N/A</v>
      </c>
      <c r="K296" t="e">
        <f t="shared" si="46"/>
        <v>#N/A</v>
      </c>
      <c r="L296" t="e">
        <f t="shared" si="50"/>
        <v>#N/A</v>
      </c>
      <c r="N296" t="str">
        <f t="shared" si="47"/>
        <v>scf7180045564805</v>
      </c>
    </row>
    <row r="297" spans="1:14" x14ac:dyDescent="0.3">
      <c r="A297">
        <f t="shared" si="48"/>
        <v>0</v>
      </c>
      <c r="B297">
        <f t="shared" si="49"/>
        <v>6</v>
      </c>
      <c r="C297" t="s">
        <v>369</v>
      </c>
      <c r="D297">
        <f t="shared" si="41"/>
        <v>5042</v>
      </c>
      <c r="E297" t="e">
        <f t="shared" si="42"/>
        <v>#N/A</v>
      </c>
      <c r="F297" t="e">
        <f t="shared" si="43"/>
        <v>#N/A</v>
      </c>
      <c r="G297" t="e">
        <f t="shared" si="44"/>
        <v>#N/A</v>
      </c>
      <c r="J297" t="e">
        <f t="shared" si="45"/>
        <v>#N/A</v>
      </c>
      <c r="K297" t="e">
        <f t="shared" si="46"/>
        <v>#N/A</v>
      </c>
      <c r="L297" t="e">
        <f t="shared" si="50"/>
        <v>#N/A</v>
      </c>
      <c r="N297" t="str">
        <f t="shared" si="47"/>
        <v>scf7180045565985</v>
      </c>
    </row>
    <row r="298" spans="1:14" x14ac:dyDescent="0.3">
      <c r="A298">
        <f t="shared" si="48"/>
        <v>0</v>
      </c>
      <c r="B298">
        <f t="shared" si="49"/>
        <v>6</v>
      </c>
      <c r="C298" t="s">
        <v>370</v>
      </c>
      <c r="D298">
        <f t="shared" si="41"/>
        <v>3324</v>
      </c>
      <c r="E298" t="e">
        <f t="shared" si="42"/>
        <v>#N/A</v>
      </c>
      <c r="F298" t="e">
        <f t="shared" si="43"/>
        <v>#N/A</v>
      </c>
      <c r="G298" t="e">
        <f t="shared" si="44"/>
        <v>#N/A</v>
      </c>
      <c r="J298" t="e">
        <f t="shared" si="45"/>
        <v>#N/A</v>
      </c>
      <c r="K298" t="e">
        <f t="shared" si="46"/>
        <v>#N/A</v>
      </c>
      <c r="L298" t="e">
        <f t="shared" si="50"/>
        <v>#N/A</v>
      </c>
      <c r="N298" t="str">
        <f t="shared" si="47"/>
        <v>scf7180045580271</v>
      </c>
    </row>
    <row r="299" spans="1:14" x14ac:dyDescent="0.3">
      <c r="A299">
        <f t="shared" si="48"/>
        <v>0</v>
      </c>
      <c r="B299">
        <f t="shared" si="49"/>
        <v>6</v>
      </c>
      <c r="C299" t="s">
        <v>371</v>
      </c>
      <c r="D299">
        <f t="shared" si="41"/>
        <v>3663</v>
      </c>
      <c r="E299" t="e">
        <f t="shared" si="42"/>
        <v>#N/A</v>
      </c>
      <c r="F299" t="e">
        <f t="shared" si="43"/>
        <v>#N/A</v>
      </c>
      <c r="G299" t="e">
        <f t="shared" si="44"/>
        <v>#N/A</v>
      </c>
      <c r="J299" t="e">
        <f t="shared" si="45"/>
        <v>#N/A</v>
      </c>
      <c r="K299" t="e">
        <f t="shared" si="46"/>
        <v>#N/A</v>
      </c>
      <c r="L299" t="e">
        <f t="shared" si="50"/>
        <v>#N/A</v>
      </c>
      <c r="N299" t="str">
        <f t="shared" si="47"/>
        <v>scf7180045587131</v>
      </c>
    </row>
    <row r="300" spans="1:14" x14ac:dyDescent="0.3">
      <c r="A300">
        <f t="shared" si="48"/>
        <v>0</v>
      </c>
      <c r="B300">
        <f t="shared" si="49"/>
        <v>6</v>
      </c>
      <c r="C300" t="s">
        <v>372</v>
      </c>
      <c r="D300">
        <f t="shared" si="41"/>
        <v>4338</v>
      </c>
      <c r="E300" t="e">
        <f t="shared" si="42"/>
        <v>#N/A</v>
      </c>
      <c r="F300" t="e">
        <f t="shared" si="43"/>
        <v>#N/A</v>
      </c>
      <c r="G300" t="e">
        <f t="shared" si="44"/>
        <v>#N/A</v>
      </c>
      <c r="J300" t="e">
        <f t="shared" si="45"/>
        <v>#N/A</v>
      </c>
      <c r="K300" t="e">
        <f t="shared" si="46"/>
        <v>#N/A</v>
      </c>
      <c r="L300" t="e">
        <f t="shared" si="50"/>
        <v>#N/A</v>
      </c>
      <c r="N300" t="str">
        <f t="shared" si="47"/>
        <v>scf7180045590894</v>
      </c>
    </row>
    <row r="301" spans="1:14" x14ac:dyDescent="0.3">
      <c r="A301">
        <f t="shared" si="48"/>
        <v>0</v>
      </c>
      <c r="B301">
        <f t="shared" si="49"/>
        <v>6</v>
      </c>
      <c r="C301" t="s">
        <v>373</v>
      </c>
      <c r="D301">
        <f t="shared" si="41"/>
        <v>4026</v>
      </c>
      <c r="E301" t="e">
        <f t="shared" si="42"/>
        <v>#N/A</v>
      </c>
      <c r="F301" t="e">
        <f t="shared" si="43"/>
        <v>#N/A</v>
      </c>
      <c r="G301" t="e">
        <f t="shared" si="44"/>
        <v>#N/A</v>
      </c>
      <c r="J301" t="e">
        <f t="shared" si="45"/>
        <v>#N/A</v>
      </c>
      <c r="K301" t="e">
        <f t="shared" si="46"/>
        <v>#N/A</v>
      </c>
      <c r="L301" t="e">
        <f t="shared" si="50"/>
        <v>#N/A</v>
      </c>
      <c r="N301" t="str">
        <f t="shared" si="47"/>
        <v>scf7180045592182</v>
      </c>
    </row>
    <row r="302" spans="1:14" x14ac:dyDescent="0.3">
      <c r="A302">
        <f t="shared" si="48"/>
        <v>0</v>
      </c>
      <c r="B302">
        <f t="shared" si="49"/>
        <v>6</v>
      </c>
      <c r="C302" t="s">
        <v>374</v>
      </c>
      <c r="D302">
        <f t="shared" si="41"/>
        <v>2438</v>
      </c>
      <c r="E302" t="e">
        <f t="shared" si="42"/>
        <v>#N/A</v>
      </c>
      <c r="F302" t="e">
        <f t="shared" si="43"/>
        <v>#N/A</v>
      </c>
      <c r="G302" t="e">
        <f t="shared" si="44"/>
        <v>#N/A</v>
      </c>
      <c r="J302" t="e">
        <f t="shared" si="45"/>
        <v>#N/A</v>
      </c>
      <c r="K302" t="e">
        <f t="shared" si="46"/>
        <v>#N/A</v>
      </c>
      <c r="L302" t="e">
        <f t="shared" si="50"/>
        <v>#N/A</v>
      </c>
      <c r="N302" t="str">
        <f t="shared" si="47"/>
        <v>scf7180045620138</v>
      </c>
    </row>
    <row r="303" spans="1:14" x14ac:dyDescent="0.3">
      <c r="A303">
        <f t="shared" si="48"/>
        <v>0</v>
      </c>
      <c r="B303">
        <f t="shared" si="49"/>
        <v>6</v>
      </c>
      <c r="C303" t="s">
        <v>375</v>
      </c>
      <c r="D303">
        <f t="shared" si="41"/>
        <v>3353</v>
      </c>
      <c r="E303" t="e">
        <f t="shared" si="42"/>
        <v>#N/A</v>
      </c>
      <c r="F303" t="e">
        <f t="shared" si="43"/>
        <v>#N/A</v>
      </c>
      <c r="G303" t="e">
        <f t="shared" si="44"/>
        <v>#N/A</v>
      </c>
      <c r="J303" t="e">
        <f t="shared" si="45"/>
        <v>#N/A</v>
      </c>
      <c r="K303" t="e">
        <f t="shared" si="46"/>
        <v>#N/A</v>
      </c>
      <c r="L303" t="e">
        <f t="shared" si="50"/>
        <v>#N/A</v>
      </c>
      <c r="N303" t="str">
        <f t="shared" si="47"/>
        <v>scf7180045628270</v>
      </c>
    </row>
    <row r="304" spans="1:14" x14ac:dyDescent="0.3">
      <c r="A304">
        <f t="shared" si="48"/>
        <v>0</v>
      </c>
      <c r="B304">
        <f t="shared" si="49"/>
        <v>6</v>
      </c>
      <c r="C304" t="s">
        <v>376</v>
      </c>
      <c r="D304">
        <f t="shared" si="41"/>
        <v>2761</v>
      </c>
      <c r="E304" t="e">
        <f t="shared" si="42"/>
        <v>#N/A</v>
      </c>
      <c r="F304" t="e">
        <f t="shared" si="43"/>
        <v>#N/A</v>
      </c>
      <c r="G304" t="e">
        <f t="shared" si="44"/>
        <v>#N/A</v>
      </c>
      <c r="J304" t="e">
        <f t="shared" si="45"/>
        <v>#N/A</v>
      </c>
      <c r="K304" t="e">
        <f t="shared" si="46"/>
        <v>#N/A</v>
      </c>
      <c r="L304" t="e">
        <f t="shared" si="50"/>
        <v>#N/A</v>
      </c>
      <c r="N304" t="str">
        <f t="shared" si="47"/>
        <v>scf7180045629759</v>
      </c>
    </row>
    <row r="305" spans="1:14" x14ac:dyDescent="0.3">
      <c r="A305">
        <f t="shared" si="48"/>
        <v>6</v>
      </c>
      <c r="B305">
        <f t="shared" si="49"/>
        <v>0</v>
      </c>
      <c r="C305" t="s">
        <v>377</v>
      </c>
      <c r="D305">
        <f t="shared" si="41"/>
        <v>808</v>
      </c>
      <c r="E305" t="str">
        <f t="shared" si="42"/>
        <v>scf7180046302773</v>
      </c>
      <c r="F305" t="str">
        <f t="shared" si="43"/>
        <v>scf7180046302773</v>
      </c>
      <c r="G305" t="str">
        <f t="shared" si="44"/>
        <v>scf7180046302773</v>
      </c>
      <c r="J305" t="str">
        <f t="shared" si="45"/>
        <v>scf7180046302773</v>
      </c>
      <c r="K305" t="str">
        <f t="shared" si="46"/>
        <v>scf7180046302773</v>
      </c>
      <c r="L305" t="str">
        <f t="shared" si="50"/>
        <v>scf7180046302773</v>
      </c>
      <c r="N305" t="str">
        <f t="shared" si="47"/>
        <v>scf7180046302773</v>
      </c>
    </row>
    <row r="306" spans="1:14" x14ac:dyDescent="0.3">
      <c r="A306">
        <f t="shared" si="48"/>
        <v>5</v>
      </c>
      <c r="B306">
        <f t="shared" si="49"/>
        <v>1</v>
      </c>
      <c r="C306" t="s">
        <v>378</v>
      </c>
      <c r="D306">
        <f t="shared" si="41"/>
        <v>508</v>
      </c>
      <c r="E306" t="str">
        <f t="shared" si="42"/>
        <v>scf7180046388415</v>
      </c>
      <c r="F306" t="str">
        <f t="shared" si="43"/>
        <v>scf7180046388415</v>
      </c>
      <c r="G306" t="str">
        <f t="shared" si="44"/>
        <v>scf7180046388415</v>
      </c>
      <c r="J306" t="str">
        <f t="shared" si="45"/>
        <v>scf7180046388415</v>
      </c>
      <c r="K306" t="str">
        <f t="shared" si="46"/>
        <v>scf7180046388415</v>
      </c>
      <c r="L306" t="e">
        <f t="shared" si="50"/>
        <v>#N/A</v>
      </c>
      <c r="N306" t="str">
        <f t="shared" si="47"/>
        <v>scf7180046388415</v>
      </c>
    </row>
    <row r="307" spans="1:14" x14ac:dyDescent="0.3">
      <c r="A307">
        <f t="shared" si="48"/>
        <v>0</v>
      </c>
      <c r="B307">
        <f t="shared" si="49"/>
        <v>6</v>
      </c>
      <c r="C307" t="s">
        <v>379</v>
      </c>
      <c r="D307">
        <f t="shared" si="41"/>
        <v>3332</v>
      </c>
      <c r="E307" t="e">
        <f t="shared" si="42"/>
        <v>#N/A</v>
      </c>
      <c r="F307" t="e">
        <f t="shared" si="43"/>
        <v>#N/A</v>
      </c>
      <c r="G307" t="e">
        <f t="shared" si="44"/>
        <v>#N/A</v>
      </c>
      <c r="J307" t="e">
        <f t="shared" si="45"/>
        <v>#N/A</v>
      </c>
      <c r="K307" t="e">
        <f t="shared" si="46"/>
        <v>#N/A</v>
      </c>
      <c r="L307" t="e">
        <f t="shared" si="50"/>
        <v>#N/A</v>
      </c>
      <c r="N307" t="str">
        <f t="shared" si="47"/>
        <v>scf7180046728187</v>
      </c>
    </row>
    <row r="308" spans="1:14" x14ac:dyDescent="0.3">
      <c r="A308">
        <f t="shared" si="48"/>
        <v>0</v>
      </c>
      <c r="B308">
        <f t="shared" si="49"/>
        <v>6</v>
      </c>
      <c r="C308" t="s">
        <v>380</v>
      </c>
      <c r="D308">
        <f t="shared" si="41"/>
        <v>3948</v>
      </c>
      <c r="E308" t="e">
        <f t="shared" si="42"/>
        <v>#N/A</v>
      </c>
      <c r="F308" t="e">
        <f t="shared" si="43"/>
        <v>#N/A</v>
      </c>
      <c r="G308" t="e">
        <f t="shared" si="44"/>
        <v>#N/A</v>
      </c>
      <c r="J308" t="e">
        <f t="shared" si="45"/>
        <v>#N/A</v>
      </c>
      <c r="K308" t="e">
        <f t="shared" si="46"/>
        <v>#N/A</v>
      </c>
      <c r="L308" t="e">
        <f t="shared" si="50"/>
        <v>#N/A</v>
      </c>
      <c r="N308" t="str">
        <f t="shared" si="47"/>
        <v>scf7180046730009</v>
      </c>
    </row>
    <row r="309" spans="1:14" x14ac:dyDescent="0.3">
      <c r="A309">
        <f t="shared" si="48"/>
        <v>0</v>
      </c>
      <c r="B309">
        <f t="shared" si="49"/>
        <v>6</v>
      </c>
      <c r="C309" t="s">
        <v>381</v>
      </c>
      <c r="D309">
        <f t="shared" si="41"/>
        <v>2938</v>
      </c>
      <c r="E309" t="e">
        <f t="shared" si="42"/>
        <v>#N/A</v>
      </c>
      <c r="F309" t="e">
        <f t="shared" si="43"/>
        <v>#N/A</v>
      </c>
      <c r="G309" t="e">
        <f t="shared" si="44"/>
        <v>#N/A</v>
      </c>
      <c r="J309" t="e">
        <f t="shared" si="45"/>
        <v>#N/A</v>
      </c>
      <c r="K309" t="e">
        <f t="shared" si="46"/>
        <v>#N/A</v>
      </c>
      <c r="L309" t="e">
        <f t="shared" si="50"/>
        <v>#N/A</v>
      </c>
      <c r="N309" t="str">
        <f t="shared" si="47"/>
        <v>scf7180046730348</v>
      </c>
    </row>
    <row r="310" spans="1:14" x14ac:dyDescent="0.3">
      <c r="A310">
        <f t="shared" si="48"/>
        <v>1</v>
      </c>
      <c r="B310">
        <f t="shared" si="49"/>
        <v>5</v>
      </c>
      <c r="C310" t="s">
        <v>382</v>
      </c>
      <c r="D310">
        <f t="shared" si="41"/>
        <v>3222</v>
      </c>
      <c r="E310" t="str">
        <f t="shared" si="42"/>
        <v>scf7180046752351</v>
      </c>
      <c r="F310" t="e">
        <f t="shared" si="43"/>
        <v>#N/A</v>
      </c>
      <c r="G310" t="e">
        <f t="shared" si="44"/>
        <v>#N/A</v>
      </c>
      <c r="J310" t="e">
        <f t="shared" si="45"/>
        <v>#N/A</v>
      </c>
      <c r="K310" t="e">
        <f t="shared" si="46"/>
        <v>#N/A</v>
      </c>
      <c r="L310" t="e">
        <f t="shared" si="50"/>
        <v>#N/A</v>
      </c>
      <c r="N310" t="str">
        <f t="shared" si="47"/>
        <v>scf7180046752351</v>
      </c>
    </row>
    <row r="311" spans="1:14" x14ac:dyDescent="0.3">
      <c r="A311">
        <f t="shared" si="48"/>
        <v>1</v>
      </c>
      <c r="B311">
        <f t="shared" si="49"/>
        <v>5</v>
      </c>
      <c r="C311" t="s">
        <v>383</v>
      </c>
      <c r="D311">
        <f t="shared" si="41"/>
        <v>2967</v>
      </c>
      <c r="E311" t="str">
        <f t="shared" si="42"/>
        <v>scf7180046753180</v>
      </c>
      <c r="F311" t="e">
        <f t="shared" si="43"/>
        <v>#N/A</v>
      </c>
      <c r="G311" t="e">
        <f t="shared" si="44"/>
        <v>#N/A</v>
      </c>
      <c r="J311" t="e">
        <f t="shared" si="45"/>
        <v>#N/A</v>
      </c>
      <c r="K311" t="e">
        <f t="shared" si="46"/>
        <v>#N/A</v>
      </c>
      <c r="L311" t="e">
        <f t="shared" si="50"/>
        <v>#N/A</v>
      </c>
      <c r="N311" t="str">
        <f t="shared" si="47"/>
        <v>scf7180046753180</v>
      </c>
    </row>
    <row r="312" spans="1:14" x14ac:dyDescent="0.3">
      <c r="A312">
        <f t="shared" si="48"/>
        <v>0</v>
      </c>
      <c r="B312">
        <f t="shared" si="49"/>
        <v>6</v>
      </c>
      <c r="C312" t="s">
        <v>384</v>
      </c>
      <c r="D312">
        <f t="shared" si="41"/>
        <v>2910</v>
      </c>
      <c r="E312" t="e">
        <f t="shared" si="42"/>
        <v>#N/A</v>
      </c>
      <c r="F312" t="e">
        <f t="shared" si="43"/>
        <v>#N/A</v>
      </c>
      <c r="G312" t="e">
        <f t="shared" si="44"/>
        <v>#N/A</v>
      </c>
      <c r="J312" t="e">
        <f t="shared" si="45"/>
        <v>#N/A</v>
      </c>
      <c r="K312" t="e">
        <f t="shared" si="46"/>
        <v>#N/A</v>
      </c>
      <c r="L312" t="e">
        <f t="shared" si="50"/>
        <v>#N/A</v>
      </c>
      <c r="N312" t="str">
        <f t="shared" si="47"/>
        <v>scf7180046756028</v>
      </c>
    </row>
    <row r="313" spans="1:14" x14ac:dyDescent="0.3">
      <c r="A313">
        <f t="shared" si="48"/>
        <v>0</v>
      </c>
      <c r="B313">
        <f t="shared" si="49"/>
        <v>6</v>
      </c>
      <c r="C313" t="s">
        <v>385</v>
      </c>
      <c r="D313">
        <f t="shared" si="41"/>
        <v>4461</v>
      </c>
      <c r="E313" t="e">
        <f t="shared" si="42"/>
        <v>#N/A</v>
      </c>
      <c r="F313" t="e">
        <f t="shared" si="43"/>
        <v>#N/A</v>
      </c>
      <c r="G313" t="e">
        <f t="shared" si="44"/>
        <v>#N/A</v>
      </c>
      <c r="J313" t="e">
        <f t="shared" si="45"/>
        <v>#N/A</v>
      </c>
      <c r="K313" t="e">
        <f t="shared" si="46"/>
        <v>#N/A</v>
      </c>
      <c r="L313" t="e">
        <f t="shared" si="50"/>
        <v>#N/A</v>
      </c>
      <c r="N313" t="str">
        <f t="shared" si="47"/>
        <v>scf7180046770881</v>
      </c>
    </row>
    <row r="314" spans="1:14" x14ac:dyDescent="0.3">
      <c r="A314">
        <f t="shared" si="48"/>
        <v>1</v>
      </c>
      <c r="B314">
        <f t="shared" si="49"/>
        <v>5</v>
      </c>
      <c r="C314" t="s">
        <v>386</v>
      </c>
      <c r="D314">
        <f t="shared" si="41"/>
        <v>3634</v>
      </c>
      <c r="E314" t="e">
        <f t="shared" si="42"/>
        <v>#N/A</v>
      </c>
      <c r="F314" t="str">
        <f t="shared" si="43"/>
        <v>scf7180046785064</v>
      </c>
      <c r="G314" t="e">
        <f t="shared" si="44"/>
        <v>#N/A</v>
      </c>
      <c r="J314" t="e">
        <f t="shared" si="45"/>
        <v>#N/A</v>
      </c>
      <c r="K314" t="e">
        <f t="shared" si="46"/>
        <v>#N/A</v>
      </c>
      <c r="L314" t="e">
        <f t="shared" si="50"/>
        <v>#N/A</v>
      </c>
      <c r="N314" t="str">
        <f t="shared" si="47"/>
        <v>scf7180046785064</v>
      </c>
    </row>
    <row r="315" spans="1:14" x14ac:dyDescent="0.3">
      <c r="A315">
        <f t="shared" si="48"/>
        <v>0</v>
      </c>
      <c r="B315">
        <f t="shared" si="49"/>
        <v>6</v>
      </c>
      <c r="C315" t="s">
        <v>387</v>
      </c>
      <c r="D315">
        <f t="shared" si="41"/>
        <v>2369</v>
      </c>
      <c r="E315" t="e">
        <f t="shared" si="42"/>
        <v>#N/A</v>
      </c>
      <c r="F315" t="e">
        <f t="shared" si="43"/>
        <v>#N/A</v>
      </c>
      <c r="G315" t="e">
        <f t="shared" si="44"/>
        <v>#N/A</v>
      </c>
      <c r="J315" t="e">
        <f t="shared" si="45"/>
        <v>#N/A</v>
      </c>
      <c r="K315" t="e">
        <f t="shared" si="46"/>
        <v>#N/A</v>
      </c>
      <c r="L315" t="e">
        <f t="shared" si="50"/>
        <v>#N/A</v>
      </c>
      <c r="N315" t="str">
        <f t="shared" si="47"/>
        <v>scf7180046793872</v>
      </c>
    </row>
    <row r="316" spans="1:14" x14ac:dyDescent="0.3">
      <c r="A316">
        <f t="shared" si="48"/>
        <v>6</v>
      </c>
      <c r="B316">
        <f t="shared" si="49"/>
        <v>0</v>
      </c>
      <c r="C316" t="s">
        <v>388</v>
      </c>
      <c r="D316">
        <f t="shared" si="41"/>
        <v>2889</v>
      </c>
      <c r="E316" t="str">
        <f t="shared" si="42"/>
        <v>scf7180046812034</v>
      </c>
      <c r="F316" t="str">
        <f t="shared" si="43"/>
        <v>scf7180046812034</v>
      </c>
      <c r="G316" t="str">
        <f t="shared" si="44"/>
        <v>scf7180046812034</v>
      </c>
      <c r="J316" t="str">
        <f t="shared" si="45"/>
        <v>scf7180046812034</v>
      </c>
      <c r="K316" t="str">
        <f t="shared" si="46"/>
        <v>scf7180046812034</v>
      </c>
      <c r="L316" t="str">
        <f t="shared" si="50"/>
        <v>scf7180046812034</v>
      </c>
      <c r="N316" t="str">
        <f t="shared" si="47"/>
        <v>scf7180046812034</v>
      </c>
    </row>
    <row r="317" spans="1:14" x14ac:dyDescent="0.3">
      <c r="A317">
        <f t="shared" si="48"/>
        <v>0</v>
      </c>
      <c r="B317">
        <f t="shared" si="49"/>
        <v>6</v>
      </c>
      <c r="C317" t="s">
        <v>389</v>
      </c>
      <c r="D317">
        <f t="shared" si="41"/>
        <v>2477</v>
      </c>
      <c r="E317" t="e">
        <f t="shared" si="42"/>
        <v>#N/A</v>
      </c>
      <c r="F317" t="e">
        <f t="shared" si="43"/>
        <v>#N/A</v>
      </c>
      <c r="G317" t="e">
        <f t="shared" si="44"/>
        <v>#N/A</v>
      </c>
      <c r="J317" t="e">
        <f t="shared" si="45"/>
        <v>#N/A</v>
      </c>
      <c r="K317" t="e">
        <f t="shared" si="46"/>
        <v>#N/A</v>
      </c>
      <c r="L317" t="e">
        <f t="shared" si="50"/>
        <v>#N/A</v>
      </c>
      <c r="N317" t="str">
        <f t="shared" si="47"/>
        <v>scf7180046813258</v>
      </c>
    </row>
    <row r="318" spans="1:14" x14ac:dyDescent="0.3">
      <c r="A318">
        <f t="shared" si="48"/>
        <v>0</v>
      </c>
      <c r="B318">
        <f t="shared" si="49"/>
        <v>6</v>
      </c>
      <c r="C318" t="s">
        <v>390</v>
      </c>
      <c r="D318">
        <f t="shared" si="41"/>
        <v>3437</v>
      </c>
      <c r="E318" t="e">
        <f t="shared" si="42"/>
        <v>#N/A</v>
      </c>
      <c r="F318" t="e">
        <f t="shared" si="43"/>
        <v>#N/A</v>
      </c>
      <c r="G318" t="e">
        <f t="shared" si="44"/>
        <v>#N/A</v>
      </c>
      <c r="J318" t="e">
        <f t="shared" si="45"/>
        <v>#N/A</v>
      </c>
      <c r="K318" t="e">
        <f t="shared" si="46"/>
        <v>#N/A</v>
      </c>
      <c r="L318" t="e">
        <f t="shared" si="50"/>
        <v>#N/A</v>
      </c>
      <c r="N318" t="str">
        <f t="shared" si="47"/>
        <v>scf7180046816278</v>
      </c>
    </row>
    <row r="319" spans="1:14" x14ac:dyDescent="0.3">
      <c r="A319">
        <f t="shared" si="48"/>
        <v>0</v>
      </c>
      <c r="B319">
        <f t="shared" si="49"/>
        <v>6</v>
      </c>
      <c r="C319" t="s">
        <v>391</v>
      </c>
      <c r="D319">
        <f t="shared" si="41"/>
        <v>2746</v>
      </c>
      <c r="E319" t="e">
        <f t="shared" si="42"/>
        <v>#N/A</v>
      </c>
      <c r="F319" t="e">
        <f t="shared" si="43"/>
        <v>#N/A</v>
      </c>
      <c r="G319" t="e">
        <f t="shared" si="44"/>
        <v>#N/A</v>
      </c>
      <c r="J319" t="e">
        <f t="shared" si="45"/>
        <v>#N/A</v>
      </c>
      <c r="K319" t="e">
        <f t="shared" si="46"/>
        <v>#N/A</v>
      </c>
      <c r="L319" t="e">
        <f t="shared" si="50"/>
        <v>#N/A</v>
      </c>
      <c r="N319" t="str">
        <f t="shared" si="47"/>
        <v>scf7180046825955</v>
      </c>
    </row>
    <row r="320" spans="1:14" x14ac:dyDescent="0.3">
      <c r="A320">
        <f t="shared" si="48"/>
        <v>0</v>
      </c>
      <c r="B320">
        <f t="shared" si="49"/>
        <v>6</v>
      </c>
      <c r="C320" t="s">
        <v>392</v>
      </c>
      <c r="D320">
        <f t="shared" si="41"/>
        <v>2458</v>
      </c>
      <c r="E320" t="e">
        <f t="shared" si="42"/>
        <v>#N/A</v>
      </c>
      <c r="F320" t="e">
        <f t="shared" si="43"/>
        <v>#N/A</v>
      </c>
      <c r="G320" t="e">
        <f t="shared" si="44"/>
        <v>#N/A</v>
      </c>
      <c r="J320" t="e">
        <f t="shared" si="45"/>
        <v>#N/A</v>
      </c>
      <c r="K320" t="e">
        <f t="shared" si="46"/>
        <v>#N/A</v>
      </c>
      <c r="L320" t="e">
        <f t="shared" si="50"/>
        <v>#N/A</v>
      </c>
      <c r="N320" t="str">
        <f t="shared" si="47"/>
        <v>scf7180046855562</v>
      </c>
    </row>
    <row r="321" spans="1:14" x14ac:dyDescent="0.3">
      <c r="A321">
        <f t="shared" si="48"/>
        <v>6</v>
      </c>
      <c r="B321">
        <f t="shared" si="49"/>
        <v>0</v>
      </c>
      <c r="C321" t="s">
        <v>393</v>
      </c>
      <c r="D321">
        <f t="shared" si="41"/>
        <v>1559</v>
      </c>
      <c r="E321" t="str">
        <f t="shared" si="42"/>
        <v>scf7180046952905</v>
      </c>
      <c r="F321" t="str">
        <f t="shared" si="43"/>
        <v>scf7180046952905</v>
      </c>
      <c r="G321" t="str">
        <f t="shared" si="44"/>
        <v>scf7180046952905</v>
      </c>
      <c r="J321" t="str">
        <f t="shared" si="45"/>
        <v>scf7180046952905</v>
      </c>
      <c r="K321" t="str">
        <f t="shared" si="46"/>
        <v>scf7180046952905</v>
      </c>
      <c r="L321" t="str">
        <f t="shared" si="50"/>
        <v>scf7180046952905</v>
      </c>
      <c r="N321" t="str">
        <f t="shared" si="47"/>
        <v>scf7180046952905</v>
      </c>
    </row>
    <row r="322" spans="1:14" x14ac:dyDescent="0.3">
      <c r="A322">
        <f t="shared" si="48"/>
        <v>6</v>
      </c>
      <c r="B322">
        <f t="shared" si="49"/>
        <v>0</v>
      </c>
      <c r="C322" t="s">
        <v>394</v>
      </c>
      <c r="D322">
        <f t="shared" si="41"/>
        <v>1239</v>
      </c>
      <c r="E322" t="str">
        <f t="shared" si="42"/>
        <v>scf7180047160251</v>
      </c>
      <c r="F322" t="str">
        <f t="shared" si="43"/>
        <v>scf7180047160251</v>
      </c>
      <c r="G322" t="str">
        <f t="shared" si="44"/>
        <v>scf7180047160251</v>
      </c>
      <c r="J322" t="str">
        <f t="shared" si="45"/>
        <v>scf7180047160251</v>
      </c>
      <c r="K322" t="str">
        <f t="shared" si="46"/>
        <v>scf7180047160251</v>
      </c>
      <c r="L322" t="str">
        <f t="shared" si="50"/>
        <v>scf7180047160251</v>
      </c>
      <c r="N322" t="str">
        <f t="shared" si="47"/>
        <v>scf7180047160251</v>
      </c>
    </row>
    <row r="323" spans="1:14" x14ac:dyDescent="0.3">
      <c r="A323">
        <f t="shared" si="48"/>
        <v>0</v>
      </c>
      <c r="B323">
        <f t="shared" si="49"/>
        <v>6</v>
      </c>
      <c r="C323" t="s">
        <v>395</v>
      </c>
      <c r="D323">
        <f t="shared" si="41"/>
        <v>2220</v>
      </c>
      <c r="E323" t="e">
        <f t="shared" si="42"/>
        <v>#N/A</v>
      </c>
      <c r="F323" t="e">
        <f t="shared" si="43"/>
        <v>#N/A</v>
      </c>
      <c r="G323" t="e">
        <f t="shared" si="44"/>
        <v>#N/A</v>
      </c>
      <c r="J323" t="e">
        <f t="shared" si="45"/>
        <v>#N/A</v>
      </c>
      <c r="K323" t="e">
        <f t="shared" si="46"/>
        <v>#N/A</v>
      </c>
      <c r="L323" t="e">
        <f t="shared" si="50"/>
        <v>#N/A</v>
      </c>
      <c r="N323" t="str">
        <f t="shared" si="47"/>
        <v>scf7180048403789</v>
      </c>
    </row>
    <row r="324" spans="1:14" x14ac:dyDescent="0.3">
      <c r="A324">
        <f t="shared" si="48"/>
        <v>0</v>
      </c>
      <c r="B324">
        <f t="shared" si="49"/>
        <v>6</v>
      </c>
      <c r="C324" t="s">
        <v>396</v>
      </c>
      <c r="D324">
        <f t="shared" si="41"/>
        <v>2659</v>
      </c>
      <c r="E324" t="e">
        <f t="shared" si="42"/>
        <v>#N/A</v>
      </c>
      <c r="F324" t="e">
        <f t="shared" si="43"/>
        <v>#N/A</v>
      </c>
      <c r="G324" t="e">
        <f t="shared" si="44"/>
        <v>#N/A</v>
      </c>
      <c r="J324" t="e">
        <f t="shared" si="45"/>
        <v>#N/A</v>
      </c>
      <c r="K324" t="e">
        <f t="shared" si="46"/>
        <v>#N/A</v>
      </c>
      <c r="L324" t="e">
        <f t="shared" si="50"/>
        <v>#N/A</v>
      </c>
      <c r="N324" t="str">
        <f t="shared" si="47"/>
        <v>scf7180048417602</v>
      </c>
    </row>
    <row r="325" spans="1:14" x14ac:dyDescent="0.3">
      <c r="A325">
        <f t="shared" si="48"/>
        <v>0</v>
      </c>
      <c r="B325">
        <f t="shared" si="49"/>
        <v>6</v>
      </c>
      <c r="C325" t="s">
        <v>397</v>
      </c>
      <c r="D325">
        <f t="shared" si="41"/>
        <v>3101</v>
      </c>
      <c r="E325" t="e">
        <f t="shared" si="42"/>
        <v>#N/A</v>
      </c>
      <c r="F325" t="e">
        <f t="shared" si="43"/>
        <v>#N/A</v>
      </c>
      <c r="G325" t="e">
        <f t="shared" si="44"/>
        <v>#N/A</v>
      </c>
      <c r="J325" t="e">
        <f t="shared" si="45"/>
        <v>#N/A</v>
      </c>
      <c r="K325" t="e">
        <f t="shared" si="46"/>
        <v>#N/A</v>
      </c>
      <c r="L325" t="e">
        <f t="shared" si="50"/>
        <v>#N/A</v>
      </c>
      <c r="N325" t="str">
        <f t="shared" si="47"/>
        <v>scf7180048437854</v>
      </c>
    </row>
    <row r="326" spans="1:14" x14ac:dyDescent="0.3">
      <c r="A326">
        <f t="shared" si="48"/>
        <v>0</v>
      </c>
      <c r="B326">
        <f t="shared" si="49"/>
        <v>6</v>
      </c>
      <c r="C326" t="s">
        <v>398</v>
      </c>
      <c r="D326">
        <f t="shared" si="41"/>
        <v>2448</v>
      </c>
      <c r="E326" t="e">
        <f t="shared" si="42"/>
        <v>#N/A</v>
      </c>
      <c r="F326" t="e">
        <f t="shared" si="43"/>
        <v>#N/A</v>
      </c>
      <c r="G326" t="e">
        <f t="shared" si="44"/>
        <v>#N/A</v>
      </c>
      <c r="J326" t="e">
        <f t="shared" si="45"/>
        <v>#N/A</v>
      </c>
      <c r="K326" t="e">
        <f t="shared" si="46"/>
        <v>#N/A</v>
      </c>
      <c r="L326" t="e">
        <f t="shared" si="50"/>
        <v>#N/A</v>
      </c>
      <c r="N326" t="str">
        <f t="shared" si="47"/>
        <v>scf7180048439906</v>
      </c>
    </row>
    <row r="327" spans="1:14" x14ac:dyDescent="0.3">
      <c r="A327">
        <f t="shared" si="48"/>
        <v>0</v>
      </c>
      <c r="B327">
        <f t="shared" si="49"/>
        <v>6</v>
      </c>
      <c r="C327" t="s">
        <v>399</v>
      </c>
      <c r="D327">
        <f t="shared" ref="D327:D345" si="51">VLOOKUP(C327,len,2,FALSE)</f>
        <v>3532</v>
      </c>
      <c r="E327" t="e">
        <f t="shared" ref="E327:E345" si="52">VLOOKUP(C327,output1000,1,FALSE)</f>
        <v>#N/A</v>
      </c>
      <c r="F327" t="e">
        <f t="shared" ref="F327:F345" si="53">VLOOKUP(C327,output1000b,1,FALSE)</f>
        <v>#N/A</v>
      </c>
      <c r="G327" t="e">
        <f t="shared" ref="G327:G345" si="54">VLOOKUP(C327,output1000c,1,FALSE)</f>
        <v>#N/A</v>
      </c>
      <c r="J327" t="e">
        <f t="shared" ref="J327:J345" si="55">VLOOKUP($C327,output1000g,1,FALSE)</f>
        <v>#N/A</v>
      </c>
      <c r="K327" t="e">
        <f t="shared" ref="K327:K345" si="56">VLOOKUP($C327,output1000h,1,FALSE)</f>
        <v>#N/A</v>
      </c>
      <c r="L327" t="e">
        <f t="shared" si="50"/>
        <v>#N/A</v>
      </c>
      <c r="N327" t="str">
        <f t="shared" ref="N327:N345" si="57">VLOOKUP(C327,output1000a,1,FALSE)</f>
        <v>scf7180048440485</v>
      </c>
    </row>
    <row r="328" spans="1:14" x14ac:dyDescent="0.3">
      <c r="A328">
        <f t="shared" ref="A328:A345" si="58">COUNTIF(E328:L328,"scf*")</f>
        <v>0</v>
      </c>
      <c r="B328">
        <f t="shared" ref="B328:B345" si="59">6-A328</f>
        <v>6</v>
      </c>
      <c r="C328" t="s">
        <v>400</v>
      </c>
      <c r="D328">
        <f t="shared" si="51"/>
        <v>2817</v>
      </c>
      <c r="E328" t="e">
        <f t="shared" si="52"/>
        <v>#N/A</v>
      </c>
      <c r="F328" t="e">
        <f t="shared" si="53"/>
        <v>#N/A</v>
      </c>
      <c r="G328" t="e">
        <f t="shared" si="54"/>
        <v>#N/A</v>
      </c>
      <c r="J328" t="e">
        <f t="shared" si="55"/>
        <v>#N/A</v>
      </c>
      <c r="K328" t="e">
        <f t="shared" si="56"/>
        <v>#N/A</v>
      </c>
      <c r="L328" t="e">
        <f t="shared" ref="L328:L345" si="60">VLOOKUP(C328,output500,1,FALSE)</f>
        <v>#N/A</v>
      </c>
      <c r="N328" t="str">
        <f t="shared" si="57"/>
        <v>scf7180048444103</v>
      </c>
    </row>
    <row r="329" spans="1:14" x14ac:dyDescent="0.3">
      <c r="A329">
        <f t="shared" si="58"/>
        <v>0</v>
      </c>
      <c r="B329">
        <f t="shared" si="59"/>
        <v>6</v>
      </c>
      <c r="C329" t="s">
        <v>401</v>
      </c>
      <c r="D329">
        <f t="shared" si="51"/>
        <v>2854</v>
      </c>
      <c r="E329" t="e">
        <f t="shared" si="52"/>
        <v>#N/A</v>
      </c>
      <c r="F329" t="e">
        <f t="shared" si="53"/>
        <v>#N/A</v>
      </c>
      <c r="G329" t="e">
        <f t="shared" si="54"/>
        <v>#N/A</v>
      </c>
      <c r="J329" t="e">
        <f t="shared" si="55"/>
        <v>#N/A</v>
      </c>
      <c r="K329" t="e">
        <f t="shared" si="56"/>
        <v>#N/A</v>
      </c>
      <c r="L329" t="e">
        <f t="shared" si="60"/>
        <v>#N/A</v>
      </c>
      <c r="N329" t="str">
        <f t="shared" si="57"/>
        <v>scf7180048456905</v>
      </c>
    </row>
    <row r="330" spans="1:14" x14ac:dyDescent="0.3">
      <c r="A330">
        <f t="shared" si="58"/>
        <v>0</v>
      </c>
      <c r="B330">
        <f t="shared" si="59"/>
        <v>6</v>
      </c>
      <c r="C330" t="s">
        <v>402</v>
      </c>
      <c r="D330">
        <f t="shared" si="51"/>
        <v>3092</v>
      </c>
      <c r="E330" t="e">
        <f t="shared" si="52"/>
        <v>#N/A</v>
      </c>
      <c r="F330" t="e">
        <f t="shared" si="53"/>
        <v>#N/A</v>
      </c>
      <c r="G330" t="e">
        <f t="shared" si="54"/>
        <v>#N/A</v>
      </c>
      <c r="J330" t="e">
        <f t="shared" si="55"/>
        <v>#N/A</v>
      </c>
      <c r="K330" t="e">
        <f t="shared" si="56"/>
        <v>#N/A</v>
      </c>
      <c r="L330" t="e">
        <f t="shared" si="60"/>
        <v>#N/A</v>
      </c>
      <c r="N330" t="str">
        <f t="shared" si="57"/>
        <v>scf7180048460522</v>
      </c>
    </row>
    <row r="331" spans="1:14" x14ac:dyDescent="0.3">
      <c r="A331">
        <f t="shared" si="58"/>
        <v>0</v>
      </c>
      <c r="B331">
        <f t="shared" si="59"/>
        <v>6</v>
      </c>
      <c r="C331" t="s">
        <v>403</v>
      </c>
      <c r="D331">
        <f t="shared" si="51"/>
        <v>3166</v>
      </c>
      <c r="E331" t="e">
        <f t="shared" si="52"/>
        <v>#N/A</v>
      </c>
      <c r="F331" t="e">
        <f t="shared" si="53"/>
        <v>#N/A</v>
      </c>
      <c r="G331" t="e">
        <f t="shared" si="54"/>
        <v>#N/A</v>
      </c>
      <c r="J331" t="e">
        <f t="shared" si="55"/>
        <v>#N/A</v>
      </c>
      <c r="K331" t="e">
        <f t="shared" si="56"/>
        <v>#N/A</v>
      </c>
      <c r="L331" t="e">
        <f t="shared" si="60"/>
        <v>#N/A</v>
      </c>
      <c r="N331" t="str">
        <f t="shared" si="57"/>
        <v>scf7180048464245</v>
      </c>
    </row>
    <row r="332" spans="1:14" x14ac:dyDescent="0.3">
      <c r="A332">
        <f t="shared" si="58"/>
        <v>1</v>
      </c>
      <c r="B332">
        <f t="shared" si="59"/>
        <v>5</v>
      </c>
      <c r="C332" t="s">
        <v>404</v>
      </c>
      <c r="D332">
        <f t="shared" si="51"/>
        <v>2580</v>
      </c>
      <c r="E332" t="e">
        <f t="shared" si="52"/>
        <v>#N/A</v>
      </c>
      <c r="F332" t="e">
        <f t="shared" si="53"/>
        <v>#N/A</v>
      </c>
      <c r="G332" t="e">
        <f t="shared" si="54"/>
        <v>#N/A</v>
      </c>
      <c r="J332" t="e">
        <f t="shared" si="55"/>
        <v>#N/A</v>
      </c>
      <c r="K332" t="str">
        <f t="shared" si="56"/>
        <v>scf7180048469075</v>
      </c>
      <c r="L332" t="e">
        <f t="shared" si="60"/>
        <v>#N/A</v>
      </c>
      <c r="N332" t="str">
        <f t="shared" si="57"/>
        <v>scf7180048469075</v>
      </c>
    </row>
    <row r="333" spans="1:14" x14ac:dyDescent="0.3">
      <c r="A333">
        <f t="shared" si="58"/>
        <v>0</v>
      </c>
      <c r="B333">
        <f t="shared" si="59"/>
        <v>6</v>
      </c>
      <c r="C333" t="s">
        <v>405</v>
      </c>
      <c r="D333">
        <f t="shared" si="51"/>
        <v>2699</v>
      </c>
      <c r="E333" t="e">
        <f t="shared" si="52"/>
        <v>#N/A</v>
      </c>
      <c r="F333" t="e">
        <f t="shared" si="53"/>
        <v>#N/A</v>
      </c>
      <c r="G333" t="e">
        <f t="shared" si="54"/>
        <v>#N/A</v>
      </c>
      <c r="J333" t="e">
        <f t="shared" si="55"/>
        <v>#N/A</v>
      </c>
      <c r="K333" t="e">
        <f t="shared" si="56"/>
        <v>#N/A</v>
      </c>
      <c r="L333" t="e">
        <f t="shared" si="60"/>
        <v>#N/A</v>
      </c>
      <c r="N333" t="str">
        <f t="shared" si="57"/>
        <v>scf7180048477801</v>
      </c>
    </row>
    <row r="334" spans="1:14" x14ac:dyDescent="0.3">
      <c r="A334">
        <f t="shared" si="58"/>
        <v>3</v>
      </c>
      <c r="B334">
        <f t="shared" si="59"/>
        <v>3</v>
      </c>
      <c r="C334" t="s">
        <v>406</v>
      </c>
      <c r="D334">
        <f t="shared" si="51"/>
        <v>2537</v>
      </c>
      <c r="E334" t="str">
        <f t="shared" si="52"/>
        <v>scf7180048496221</v>
      </c>
      <c r="F334" t="str">
        <f t="shared" si="53"/>
        <v>scf7180048496221</v>
      </c>
      <c r="G334" t="e">
        <f t="shared" si="54"/>
        <v>#N/A</v>
      </c>
      <c r="J334" t="e">
        <f t="shared" si="55"/>
        <v>#N/A</v>
      </c>
      <c r="K334" t="e">
        <f t="shared" si="56"/>
        <v>#N/A</v>
      </c>
      <c r="L334" t="str">
        <f t="shared" si="60"/>
        <v>scf7180048496221</v>
      </c>
      <c r="N334" t="str">
        <f t="shared" si="57"/>
        <v>scf7180048496221</v>
      </c>
    </row>
    <row r="335" spans="1:14" x14ac:dyDescent="0.3">
      <c r="A335">
        <f t="shared" si="58"/>
        <v>0</v>
      </c>
      <c r="B335">
        <f t="shared" si="59"/>
        <v>6</v>
      </c>
      <c r="C335" t="s">
        <v>407</v>
      </c>
      <c r="D335">
        <f t="shared" si="51"/>
        <v>2720</v>
      </c>
      <c r="E335" t="e">
        <f t="shared" si="52"/>
        <v>#N/A</v>
      </c>
      <c r="F335" t="e">
        <f t="shared" si="53"/>
        <v>#N/A</v>
      </c>
      <c r="G335" t="e">
        <f t="shared" si="54"/>
        <v>#N/A</v>
      </c>
      <c r="J335" t="e">
        <f t="shared" si="55"/>
        <v>#N/A</v>
      </c>
      <c r="K335" t="e">
        <f t="shared" si="56"/>
        <v>#N/A</v>
      </c>
      <c r="L335" t="e">
        <f t="shared" si="60"/>
        <v>#N/A</v>
      </c>
      <c r="N335" t="str">
        <f t="shared" si="57"/>
        <v>scf7180048509330</v>
      </c>
    </row>
    <row r="336" spans="1:14" x14ac:dyDescent="0.3">
      <c r="A336">
        <f t="shared" si="58"/>
        <v>0</v>
      </c>
      <c r="B336">
        <f t="shared" si="59"/>
        <v>6</v>
      </c>
      <c r="C336" t="s">
        <v>408</v>
      </c>
      <c r="D336">
        <f t="shared" si="51"/>
        <v>1838</v>
      </c>
      <c r="E336" t="e">
        <f t="shared" si="52"/>
        <v>#N/A</v>
      </c>
      <c r="F336" t="e">
        <f t="shared" si="53"/>
        <v>#N/A</v>
      </c>
      <c r="G336" t="e">
        <f t="shared" si="54"/>
        <v>#N/A</v>
      </c>
      <c r="J336" t="e">
        <f t="shared" si="55"/>
        <v>#N/A</v>
      </c>
      <c r="K336" t="e">
        <f t="shared" si="56"/>
        <v>#N/A</v>
      </c>
      <c r="L336" t="e">
        <f t="shared" si="60"/>
        <v>#N/A</v>
      </c>
      <c r="N336" t="str">
        <f t="shared" si="57"/>
        <v>scf7180048515927</v>
      </c>
    </row>
    <row r="337" spans="1:14" x14ac:dyDescent="0.3">
      <c r="A337">
        <f t="shared" si="58"/>
        <v>6</v>
      </c>
      <c r="B337">
        <f t="shared" si="59"/>
        <v>0</v>
      </c>
      <c r="C337" t="s">
        <v>409</v>
      </c>
      <c r="D337">
        <f t="shared" si="51"/>
        <v>1334</v>
      </c>
      <c r="E337" t="str">
        <f t="shared" si="52"/>
        <v>scf7180048697209</v>
      </c>
      <c r="F337" t="str">
        <f t="shared" si="53"/>
        <v>scf7180048697209</v>
      </c>
      <c r="G337" t="str">
        <f t="shared" si="54"/>
        <v>scf7180048697209</v>
      </c>
      <c r="J337" t="str">
        <f t="shared" si="55"/>
        <v>scf7180048697209</v>
      </c>
      <c r="K337" t="str">
        <f t="shared" si="56"/>
        <v>scf7180048697209</v>
      </c>
      <c r="L337" t="str">
        <f t="shared" si="60"/>
        <v>scf7180048697209</v>
      </c>
      <c r="N337" t="str">
        <f t="shared" si="57"/>
        <v>scf7180048697209</v>
      </c>
    </row>
    <row r="338" spans="1:14" x14ac:dyDescent="0.3">
      <c r="A338">
        <f t="shared" si="58"/>
        <v>5</v>
      </c>
      <c r="B338">
        <f t="shared" si="59"/>
        <v>1</v>
      </c>
      <c r="C338" t="s">
        <v>410</v>
      </c>
      <c r="D338">
        <f t="shared" si="51"/>
        <v>777</v>
      </c>
      <c r="E338" t="str">
        <f t="shared" si="52"/>
        <v>scf7180048744466</v>
      </c>
      <c r="F338" t="str">
        <f t="shared" si="53"/>
        <v>scf7180048744466</v>
      </c>
      <c r="G338" t="str">
        <f t="shared" si="54"/>
        <v>scf7180048744466</v>
      </c>
      <c r="J338" t="str">
        <f t="shared" si="55"/>
        <v>scf7180048744466</v>
      </c>
      <c r="K338" t="str">
        <f t="shared" si="56"/>
        <v>scf7180048744466</v>
      </c>
      <c r="L338" t="e">
        <f t="shared" si="60"/>
        <v>#N/A</v>
      </c>
      <c r="N338" t="str">
        <f t="shared" si="57"/>
        <v>scf7180048744466</v>
      </c>
    </row>
    <row r="339" spans="1:14" x14ac:dyDescent="0.3">
      <c r="A339">
        <f t="shared" si="58"/>
        <v>6</v>
      </c>
      <c r="B339">
        <f t="shared" si="59"/>
        <v>0</v>
      </c>
      <c r="C339" t="s">
        <v>411</v>
      </c>
      <c r="D339">
        <f t="shared" si="51"/>
        <v>2139</v>
      </c>
      <c r="E339" t="str">
        <f t="shared" si="52"/>
        <v>scf7180050625254</v>
      </c>
      <c r="F339" t="str">
        <f t="shared" si="53"/>
        <v>scf7180050625254</v>
      </c>
      <c r="G339" t="str">
        <f t="shared" si="54"/>
        <v>scf7180050625254</v>
      </c>
      <c r="J339" t="str">
        <f t="shared" si="55"/>
        <v>scf7180050625254</v>
      </c>
      <c r="K339" t="str">
        <f t="shared" si="56"/>
        <v>scf7180050625254</v>
      </c>
      <c r="L339" t="str">
        <f t="shared" si="60"/>
        <v>scf7180050625254</v>
      </c>
      <c r="N339" t="str">
        <f t="shared" si="57"/>
        <v>scf7180050625254</v>
      </c>
    </row>
    <row r="340" spans="1:14" x14ac:dyDescent="0.3">
      <c r="A340">
        <f t="shared" si="58"/>
        <v>1</v>
      </c>
      <c r="B340">
        <f t="shared" si="59"/>
        <v>5</v>
      </c>
      <c r="C340" t="s">
        <v>412</v>
      </c>
      <c r="D340">
        <f t="shared" si="51"/>
        <v>2060</v>
      </c>
      <c r="E340" t="str">
        <f t="shared" si="52"/>
        <v>scf7180050630530</v>
      </c>
      <c r="F340" t="e">
        <f t="shared" si="53"/>
        <v>#N/A</v>
      </c>
      <c r="G340" t="e">
        <f t="shared" si="54"/>
        <v>#N/A</v>
      </c>
      <c r="J340" t="e">
        <f t="shared" si="55"/>
        <v>#N/A</v>
      </c>
      <c r="K340" t="e">
        <f t="shared" si="56"/>
        <v>#N/A</v>
      </c>
      <c r="L340" t="e">
        <f t="shared" si="60"/>
        <v>#N/A</v>
      </c>
      <c r="N340" t="str">
        <f t="shared" si="57"/>
        <v>scf7180050630530</v>
      </c>
    </row>
    <row r="341" spans="1:14" x14ac:dyDescent="0.3">
      <c r="A341">
        <f t="shared" si="58"/>
        <v>1</v>
      </c>
      <c r="B341">
        <f t="shared" si="59"/>
        <v>5</v>
      </c>
      <c r="C341" t="s">
        <v>413</v>
      </c>
      <c r="D341">
        <f t="shared" si="51"/>
        <v>2278</v>
      </c>
      <c r="E341" t="e">
        <f t="shared" si="52"/>
        <v>#N/A</v>
      </c>
      <c r="F341" t="e">
        <f t="shared" si="53"/>
        <v>#N/A</v>
      </c>
      <c r="G341" t="e">
        <f t="shared" si="54"/>
        <v>#N/A</v>
      </c>
      <c r="J341" t="str">
        <f t="shared" si="55"/>
        <v>scf7180050632747</v>
      </c>
      <c r="K341" t="e">
        <f t="shared" si="56"/>
        <v>#N/A</v>
      </c>
      <c r="L341" t="e">
        <f t="shared" si="60"/>
        <v>#N/A</v>
      </c>
      <c r="N341" t="str">
        <f t="shared" si="57"/>
        <v>scf7180050632747</v>
      </c>
    </row>
    <row r="342" spans="1:14" x14ac:dyDescent="0.3">
      <c r="A342">
        <f t="shared" si="58"/>
        <v>4</v>
      </c>
      <c r="B342">
        <f t="shared" si="59"/>
        <v>2</v>
      </c>
      <c r="C342" t="s">
        <v>414</v>
      </c>
      <c r="D342">
        <f t="shared" si="51"/>
        <v>1155</v>
      </c>
      <c r="E342" t="str">
        <f t="shared" si="52"/>
        <v>scf7180050656228</v>
      </c>
      <c r="F342" t="str">
        <f t="shared" si="53"/>
        <v>scf7180050656228</v>
      </c>
      <c r="G342" t="e">
        <f t="shared" si="54"/>
        <v>#N/A</v>
      </c>
      <c r="J342" t="str">
        <f t="shared" si="55"/>
        <v>scf7180050656228</v>
      </c>
      <c r="K342" t="e">
        <f t="shared" si="56"/>
        <v>#N/A</v>
      </c>
      <c r="L342" t="str">
        <f t="shared" si="60"/>
        <v>scf7180050656228</v>
      </c>
      <c r="N342" t="str">
        <f t="shared" si="57"/>
        <v>scf7180050656228</v>
      </c>
    </row>
    <row r="343" spans="1:14" x14ac:dyDescent="0.3">
      <c r="A343">
        <f t="shared" si="58"/>
        <v>6</v>
      </c>
      <c r="B343">
        <f t="shared" si="59"/>
        <v>0</v>
      </c>
      <c r="C343" t="s">
        <v>415</v>
      </c>
      <c r="D343">
        <f t="shared" si="51"/>
        <v>396</v>
      </c>
      <c r="E343" t="str">
        <f t="shared" si="52"/>
        <v>scf7180050738316</v>
      </c>
      <c r="F343" t="str">
        <f t="shared" si="53"/>
        <v>scf7180050738316</v>
      </c>
      <c r="G343" t="str">
        <f t="shared" si="54"/>
        <v>scf7180050738316</v>
      </c>
      <c r="J343" t="str">
        <f t="shared" si="55"/>
        <v>scf7180050738316</v>
      </c>
      <c r="K343" t="str">
        <f t="shared" si="56"/>
        <v>scf7180050738316</v>
      </c>
      <c r="L343" t="str">
        <f t="shared" si="60"/>
        <v>scf7180050738316</v>
      </c>
      <c r="N343" t="str">
        <f t="shared" si="57"/>
        <v>scf7180050738316</v>
      </c>
    </row>
    <row r="344" spans="1:14" x14ac:dyDescent="0.3">
      <c r="A344">
        <f t="shared" si="58"/>
        <v>6</v>
      </c>
      <c r="B344">
        <f t="shared" si="59"/>
        <v>0</v>
      </c>
      <c r="C344" t="s">
        <v>416</v>
      </c>
      <c r="D344">
        <f t="shared" si="51"/>
        <v>1729</v>
      </c>
      <c r="E344" t="str">
        <f t="shared" si="52"/>
        <v>scf7180050890014</v>
      </c>
      <c r="F344" t="str">
        <f t="shared" si="53"/>
        <v>scf7180050890014</v>
      </c>
      <c r="G344" t="str">
        <f t="shared" si="54"/>
        <v>scf7180050890014</v>
      </c>
      <c r="J344" t="str">
        <f t="shared" si="55"/>
        <v>scf7180050890014</v>
      </c>
      <c r="K344" t="str">
        <f t="shared" si="56"/>
        <v>scf7180050890014</v>
      </c>
      <c r="L344" t="str">
        <f t="shared" si="60"/>
        <v>scf7180050890014</v>
      </c>
      <c r="N344" t="str">
        <f t="shared" si="57"/>
        <v>scf7180050890014</v>
      </c>
    </row>
    <row r="345" spans="1:14" x14ac:dyDescent="0.3">
      <c r="A345">
        <f t="shared" si="58"/>
        <v>1</v>
      </c>
      <c r="B345">
        <f t="shared" si="59"/>
        <v>5</v>
      </c>
      <c r="C345" t="s">
        <v>417</v>
      </c>
      <c r="D345">
        <f t="shared" si="51"/>
        <v>2801</v>
      </c>
      <c r="E345" t="e">
        <f t="shared" si="52"/>
        <v>#N/A</v>
      </c>
      <c r="F345" t="e">
        <f t="shared" si="53"/>
        <v>#N/A</v>
      </c>
      <c r="G345" t="e">
        <f t="shared" si="54"/>
        <v>#N/A</v>
      </c>
      <c r="J345" t="e">
        <f t="shared" si="55"/>
        <v>#N/A</v>
      </c>
      <c r="K345" t="e">
        <f t="shared" si="56"/>
        <v>#N/A</v>
      </c>
      <c r="L345" t="str">
        <f t="shared" si="60"/>
        <v>scf7180051018318</v>
      </c>
      <c r="N345" t="str">
        <f t="shared" si="57"/>
        <v>scf7180051018318</v>
      </c>
    </row>
    <row r="349" spans="1:14" x14ac:dyDescent="0.3">
      <c r="A349">
        <v>0</v>
      </c>
      <c r="B349">
        <f>COUNTIF(A$7:A$345,A349)</f>
        <v>245</v>
      </c>
    </row>
    <row r="350" spans="1:14" x14ac:dyDescent="0.3">
      <c r="A350">
        <v>1</v>
      </c>
      <c r="B350">
        <f>COUNTIF(A$7:A$345,A350)</f>
        <v>34</v>
      </c>
    </row>
    <row r="351" spans="1:14" x14ac:dyDescent="0.3">
      <c r="A351">
        <v>2</v>
      </c>
      <c r="B351">
        <f>COUNTIF(A$7:A$345,A351)</f>
        <v>16</v>
      </c>
    </row>
    <row r="352" spans="1:14" x14ac:dyDescent="0.3">
      <c r="A352">
        <v>3</v>
      </c>
      <c r="B352">
        <f>COUNTIF(A$7:A$345,A352)</f>
        <v>9</v>
      </c>
    </row>
    <row r="353" spans="1:2" x14ac:dyDescent="0.3">
      <c r="A353">
        <v>4</v>
      </c>
      <c r="B353">
        <f>COUNTIF(A$7:A$345,A353)</f>
        <v>2</v>
      </c>
    </row>
    <row r="356" spans="1:2" x14ac:dyDescent="0.3">
      <c r="A356">
        <v>0</v>
      </c>
      <c r="B356">
        <f>COUNTIF(B$7:B$345,A356)</f>
        <v>30</v>
      </c>
    </row>
    <row r="357" spans="1:2" x14ac:dyDescent="0.3">
      <c r="A357">
        <v>1</v>
      </c>
      <c r="B357">
        <f>COUNTIF(B$7:B$345,A357)</f>
        <v>3</v>
      </c>
    </row>
    <row r="358" spans="1:2" x14ac:dyDescent="0.3">
      <c r="A358">
        <v>2</v>
      </c>
      <c r="B358">
        <f>COUNTIF(B$7:B$345,A358)</f>
        <v>2</v>
      </c>
    </row>
    <row r="359" spans="1:2" x14ac:dyDescent="0.3">
      <c r="A359">
        <v>3</v>
      </c>
      <c r="B359">
        <f>COUNTIF(B$7:B$345,A359)</f>
        <v>9</v>
      </c>
    </row>
    <row r="360" spans="1:2" x14ac:dyDescent="0.3">
      <c r="A360">
        <v>4</v>
      </c>
      <c r="B360">
        <f>COUNTIF(B$7:B$345,A360)</f>
        <v>16</v>
      </c>
    </row>
  </sheetData>
  <autoFilter ref="A6:L345"/>
  <conditionalFormatting sqref="A7:B345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{6A57B4E7-3DD3-4C01-81B5-867F7A294367}</x14:id>
        </ext>
      </extLst>
    </cfRule>
  </conditionalFormatting>
  <conditionalFormatting sqref="E7:I345 L7:O345">
    <cfRule type="containsText" dxfId="5" priority="6" operator="containsText" text="scf">
      <formula>NOT(ISERROR(SEARCH("scf",E7)))</formula>
    </cfRule>
  </conditionalFormatting>
  <conditionalFormatting sqref="J7">
    <cfRule type="containsText" dxfId="4" priority="5" operator="containsText" text="scf">
      <formula>NOT(ISERROR(SEARCH("scf",J7)))</formula>
    </cfRule>
  </conditionalFormatting>
  <conditionalFormatting sqref="J8:J26">
    <cfRule type="containsText" dxfId="3" priority="4" operator="containsText" text="scf">
      <formula>NOT(ISERROR(SEARCH("scf",J8)))</formula>
    </cfRule>
  </conditionalFormatting>
  <conditionalFormatting sqref="J27:J345">
    <cfRule type="containsText" dxfId="2" priority="3" operator="containsText" text="scf">
      <formula>NOT(ISERROR(SEARCH("scf",J27)))</formula>
    </cfRule>
  </conditionalFormatting>
  <conditionalFormatting sqref="K7">
    <cfRule type="containsText" dxfId="1" priority="2" operator="containsText" text="scf">
      <formula>NOT(ISERROR(SEARCH("scf",K7)))</formula>
    </cfRule>
  </conditionalFormatting>
  <conditionalFormatting sqref="K8:K345">
    <cfRule type="containsText" dxfId="0" priority="1" operator="containsText" text="scf">
      <formula>NOT(ISERROR(SEARCH("scf",K8)))</formula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A57B4E7-3DD3-4C01-81B5-867F7A29436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A7:B345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0"/>
  <sheetViews>
    <sheetView topLeftCell="C10" workbookViewId="0">
      <selection activeCell="J10" sqref="J10"/>
    </sheetView>
  </sheetViews>
  <sheetFormatPr defaultRowHeight="14.4" x14ac:dyDescent="0.3"/>
  <cols>
    <col min="6" max="6" width="14.109375" customWidth="1"/>
  </cols>
  <sheetData>
    <row r="1" spans="1:9" x14ac:dyDescent="0.3">
      <c r="A1" t="s">
        <v>60</v>
      </c>
      <c r="E1" t="s">
        <v>469</v>
      </c>
      <c r="H1" t="s">
        <v>438</v>
      </c>
    </row>
    <row r="2" spans="1:9" x14ac:dyDescent="0.3">
      <c r="A2" t="s">
        <v>437</v>
      </c>
      <c r="B2" t="s">
        <v>436</v>
      </c>
      <c r="E2" t="s">
        <v>437</v>
      </c>
      <c r="F2" t="s">
        <v>436</v>
      </c>
      <c r="H2" t="s">
        <v>437</v>
      </c>
      <c r="I2" t="s">
        <v>436</v>
      </c>
    </row>
    <row r="3" spans="1:9" x14ac:dyDescent="0.3">
      <c r="A3">
        <v>1</v>
      </c>
      <c r="B3">
        <v>1978240</v>
      </c>
      <c r="E3">
        <v>1</v>
      </c>
      <c r="F3">
        <v>1833456</v>
      </c>
      <c r="H3">
        <v>1</v>
      </c>
      <c r="I3">
        <v>3242908</v>
      </c>
    </row>
    <row r="4" spans="1:9" x14ac:dyDescent="0.3">
      <c r="A4">
        <v>2</v>
      </c>
      <c r="B4">
        <v>367681</v>
      </c>
      <c r="E4">
        <v>2</v>
      </c>
      <c r="F4">
        <v>328994</v>
      </c>
      <c r="H4">
        <v>2</v>
      </c>
      <c r="I4">
        <v>797475</v>
      </c>
    </row>
    <row r="5" spans="1:9" x14ac:dyDescent="0.3">
      <c r="A5">
        <v>3</v>
      </c>
      <c r="B5">
        <v>119344</v>
      </c>
      <c r="E5">
        <v>3</v>
      </c>
      <c r="F5">
        <v>103771</v>
      </c>
      <c r="H5">
        <v>3</v>
      </c>
      <c r="I5">
        <v>304158</v>
      </c>
    </row>
    <row r="6" spans="1:9" x14ac:dyDescent="0.3">
      <c r="A6">
        <v>4</v>
      </c>
      <c r="B6">
        <v>55167</v>
      </c>
      <c r="E6">
        <v>4</v>
      </c>
      <c r="F6">
        <v>47212</v>
      </c>
      <c r="H6">
        <v>4</v>
      </c>
      <c r="I6">
        <v>144323</v>
      </c>
    </row>
    <row r="7" spans="1:9" x14ac:dyDescent="0.3">
      <c r="A7">
        <v>5</v>
      </c>
      <c r="B7">
        <v>32124</v>
      </c>
      <c r="E7">
        <v>5</v>
      </c>
      <c r="F7">
        <v>27408</v>
      </c>
      <c r="H7">
        <v>5</v>
      </c>
      <c r="I7">
        <v>79210</v>
      </c>
    </row>
    <row r="8" spans="1:9" x14ac:dyDescent="0.3">
      <c r="A8">
        <v>6</v>
      </c>
      <c r="B8">
        <v>21350</v>
      </c>
      <c r="E8">
        <v>6</v>
      </c>
      <c r="F8">
        <v>18166</v>
      </c>
      <c r="H8">
        <v>6</v>
      </c>
      <c r="I8">
        <v>49231</v>
      </c>
    </row>
    <row r="9" spans="1:9" x14ac:dyDescent="0.3">
      <c r="A9">
        <v>7</v>
      </c>
      <c r="B9">
        <v>14639</v>
      </c>
      <c r="E9">
        <v>7</v>
      </c>
      <c r="F9">
        <v>12437</v>
      </c>
      <c r="H9">
        <v>7</v>
      </c>
      <c r="I9">
        <v>32860</v>
      </c>
    </row>
    <row r="10" spans="1:9" x14ac:dyDescent="0.3">
      <c r="A10">
        <v>8</v>
      </c>
      <c r="B10">
        <v>11249</v>
      </c>
      <c r="E10">
        <v>8</v>
      </c>
      <c r="F10">
        <v>9475</v>
      </c>
      <c r="H10">
        <v>8</v>
      </c>
      <c r="I10">
        <v>23029</v>
      </c>
    </row>
    <row r="11" spans="1:9" x14ac:dyDescent="0.3">
      <c r="A11">
        <v>9</v>
      </c>
      <c r="B11">
        <v>8685</v>
      </c>
      <c r="E11">
        <v>9</v>
      </c>
      <c r="F11">
        <v>7309</v>
      </c>
      <c r="H11">
        <v>9</v>
      </c>
      <c r="I11">
        <v>17170</v>
      </c>
    </row>
    <row r="12" spans="1:9" x14ac:dyDescent="0.3">
      <c r="A12">
        <v>10</v>
      </c>
      <c r="B12">
        <v>6860</v>
      </c>
      <c r="E12">
        <v>10</v>
      </c>
      <c r="F12">
        <v>5720</v>
      </c>
      <c r="H12">
        <v>10</v>
      </c>
      <c r="I12">
        <v>13396</v>
      </c>
    </row>
    <row r="13" spans="1:9" x14ac:dyDescent="0.3">
      <c r="A13">
        <v>11</v>
      </c>
      <c r="B13">
        <v>5570</v>
      </c>
      <c r="E13">
        <v>11</v>
      </c>
      <c r="F13">
        <v>4693</v>
      </c>
      <c r="H13">
        <v>11</v>
      </c>
      <c r="I13">
        <v>10667</v>
      </c>
    </row>
    <row r="14" spans="1:9" x14ac:dyDescent="0.3">
      <c r="A14">
        <v>12</v>
      </c>
      <c r="B14">
        <v>4605</v>
      </c>
      <c r="E14">
        <v>12</v>
      </c>
      <c r="F14">
        <v>3829</v>
      </c>
      <c r="H14">
        <v>12</v>
      </c>
      <c r="I14">
        <v>8878</v>
      </c>
    </row>
    <row r="15" spans="1:9" x14ac:dyDescent="0.3">
      <c r="A15">
        <v>13</v>
      </c>
      <c r="B15">
        <v>3899</v>
      </c>
      <c r="E15">
        <v>13</v>
      </c>
      <c r="F15">
        <v>3270</v>
      </c>
      <c r="H15">
        <v>13</v>
      </c>
      <c r="I15">
        <v>7263</v>
      </c>
    </row>
    <row r="16" spans="1:9" x14ac:dyDescent="0.3">
      <c r="A16">
        <v>14</v>
      </c>
      <c r="B16">
        <v>3466</v>
      </c>
      <c r="E16">
        <v>14</v>
      </c>
      <c r="F16">
        <v>2860</v>
      </c>
      <c r="H16">
        <v>14</v>
      </c>
      <c r="I16">
        <v>6255</v>
      </c>
    </row>
    <row r="17" spans="1:9" x14ac:dyDescent="0.3">
      <c r="A17">
        <v>15</v>
      </c>
      <c r="B17">
        <v>2796</v>
      </c>
      <c r="E17">
        <v>15</v>
      </c>
      <c r="F17">
        <v>2288</v>
      </c>
      <c r="H17">
        <v>15</v>
      </c>
      <c r="I17">
        <v>5345</v>
      </c>
    </row>
    <row r="18" spans="1:9" x14ac:dyDescent="0.3">
      <c r="A18">
        <v>16</v>
      </c>
      <c r="B18">
        <v>2574</v>
      </c>
      <c r="E18">
        <v>16</v>
      </c>
      <c r="F18">
        <v>2143</v>
      </c>
      <c r="H18">
        <v>16</v>
      </c>
      <c r="I18">
        <v>4659</v>
      </c>
    </row>
    <row r="19" spans="1:9" x14ac:dyDescent="0.3">
      <c r="A19">
        <v>17</v>
      </c>
      <c r="B19">
        <v>2161</v>
      </c>
      <c r="E19">
        <v>17</v>
      </c>
      <c r="F19">
        <v>1777</v>
      </c>
      <c r="H19">
        <v>17</v>
      </c>
      <c r="I19">
        <v>4173</v>
      </c>
    </row>
    <row r="20" spans="1:9" x14ac:dyDescent="0.3">
      <c r="A20">
        <v>18</v>
      </c>
      <c r="B20">
        <v>1950</v>
      </c>
      <c r="E20">
        <v>18</v>
      </c>
      <c r="F20">
        <v>1589</v>
      </c>
      <c r="H20">
        <v>18</v>
      </c>
      <c r="I20">
        <v>3735</v>
      </c>
    </row>
    <row r="21" spans="1:9" x14ac:dyDescent="0.3">
      <c r="A21">
        <v>19</v>
      </c>
      <c r="B21">
        <v>1726</v>
      </c>
      <c r="E21">
        <v>19</v>
      </c>
      <c r="F21">
        <v>1410</v>
      </c>
      <c r="H21">
        <v>19</v>
      </c>
      <c r="I21">
        <v>3219</v>
      </c>
    </row>
    <row r="22" spans="1:9" x14ac:dyDescent="0.3">
      <c r="A22">
        <v>20</v>
      </c>
      <c r="B22">
        <v>1547</v>
      </c>
      <c r="E22">
        <v>20</v>
      </c>
      <c r="F22">
        <v>1283</v>
      </c>
      <c r="H22">
        <v>20</v>
      </c>
      <c r="I22">
        <v>2945</v>
      </c>
    </row>
    <row r="23" spans="1:9" x14ac:dyDescent="0.3">
      <c r="A23">
        <v>21</v>
      </c>
      <c r="B23">
        <v>1421</v>
      </c>
      <c r="E23">
        <v>21</v>
      </c>
      <c r="F23">
        <v>1185</v>
      </c>
      <c r="H23">
        <v>21</v>
      </c>
      <c r="I23">
        <v>2595</v>
      </c>
    </row>
    <row r="24" spans="1:9" x14ac:dyDescent="0.3">
      <c r="A24">
        <v>22</v>
      </c>
      <c r="B24">
        <v>1309</v>
      </c>
      <c r="E24">
        <v>22</v>
      </c>
      <c r="F24">
        <v>1057</v>
      </c>
      <c r="H24">
        <v>22</v>
      </c>
      <c r="I24">
        <v>2363</v>
      </c>
    </row>
    <row r="25" spans="1:9" x14ac:dyDescent="0.3">
      <c r="A25">
        <v>23</v>
      </c>
      <c r="B25">
        <v>1124</v>
      </c>
      <c r="E25">
        <v>23</v>
      </c>
      <c r="F25">
        <v>900</v>
      </c>
      <c r="H25">
        <v>23</v>
      </c>
      <c r="I25">
        <v>2176</v>
      </c>
    </row>
    <row r="26" spans="1:9" x14ac:dyDescent="0.3">
      <c r="A26">
        <v>24</v>
      </c>
      <c r="B26">
        <v>1130</v>
      </c>
      <c r="E26">
        <v>24</v>
      </c>
      <c r="F26">
        <v>909</v>
      </c>
      <c r="H26">
        <v>24</v>
      </c>
      <c r="I26">
        <v>2037</v>
      </c>
    </row>
    <row r="27" spans="1:9" x14ac:dyDescent="0.3">
      <c r="A27">
        <v>25</v>
      </c>
      <c r="B27">
        <v>960</v>
      </c>
      <c r="E27">
        <v>25</v>
      </c>
      <c r="F27">
        <v>773</v>
      </c>
      <c r="H27">
        <v>25</v>
      </c>
      <c r="I27">
        <v>1831</v>
      </c>
    </row>
    <row r="28" spans="1:9" x14ac:dyDescent="0.3">
      <c r="A28">
        <v>26</v>
      </c>
      <c r="B28">
        <v>879</v>
      </c>
      <c r="E28">
        <v>26</v>
      </c>
      <c r="F28">
        <v>704</v>
      </c>
      <c r="H28">
        <v>26</v>
      </c>
      <c r="I28">
        <v>1634</v>
      </c>
    </row>
    <row r="29" spans="1:9" x14ac:dyDescent="0.3">
      <c r="A29">
        <v>27</v>
      </c>
      <c r="B29">
        <v>750</v>
      </c>
      <c r="E29">
        <v>27</v>
      </c>
      <c r="F29">
        <v>598</v>
      </c>
      <c r="H29">
        <v>27</v>
      </c>
      <c r="I29">
        <v>1527</v>
      </c>
    </row>
    <row r="30" spans="1:9" x14ac:dyDescent="0.3">
      <c r="A30">
        <v>28</v>
      </c>
      <c r="B30">
        <v>804</v>
      </c>
      <c r="E30">
        <v>28</v>
      </c>
      <c r="F30">
        <v>638</v>
      </c>
      <c r="H30">
        <v>28</v>
      </c>
      <c r="I30">
        <v>1380</v>
      </c>
    </row>
    <row r="31" spans="1:9" x14ac:dyDescent="0.3">
      <c r="A31">
        <v>29</v>
      </c>
      <c r="B31">
        <v>686</v>
      </c>
      <c r="E31">
        <v>29</v>
      </c>
      <c r="F31">
        <v>533</v>
      </c>
      <c r="H31">
        <v>29</v>
      </c>
      <c r="I31">
        <v>1318</v>
      </c>
    </row>
    <row r="32" spans="1:9" x14ac:dyDescent="0.3">
      <c r="A32">
        <v>30</v>
      </c>
      <c r="B32">
        <v>685</v>
      </c>
      <c r="E32">
        <v>30</v>
      </c>
      <c r="F32">
        <v>525</v>
      </c>
      <c r="H32">
        <v>30</v>
      </c>
      <c r="I32">
        <v>1194</v>
      </c>
    </row>
    <row r="33" spans="1:9" x14ac:dyDescent="0.3">
      <c r="A33">
        <v>31</v>
      </c>
      <c r="B33">
        <v>599</v>
      </c>
      <c r="E33">
        <v>31</v>
      </c>
      <c r="F33">
        <v>489</v>
      </c>
      <c r="H33">
        <v>31</v>
      </c>
      <c r="I33">
        <v>1151</v>
      </c>
    </row>
    <row r="34" spans="1:9" x14ac:dyDescent="0.3">
      <c r="A34">
        <v>32</v>
      </c>
      <c r="B34">
        <v>563</v>
      </c>
      <c r="E34">
        <v>32</v>
      </c>
      <c r="F34">
        <v>448</v>
      </c>
      <c r="H34">
        <v>32</v>
      </c>
      <c r="I34">
        <v>1106</v>
      </c>
    </row>
    <row r="35" spans="1:9" x14ac:dyDescent="0.3">
      <c r="A35">
        <v>33</v>
      </c>
      <c r="B35">
        <v>566</v>
      </c>
      <c r="E35">
        <v>33</v>
      </c>
      <c r="F35">
        <v>451</v>
      </c>
      <c r="H35">
        <v>33</v>
      </c>
      <c r="I35">
        <v>1024</v>
      </c>
    </row>
    <row r="36" spans="1:9" x14ac:dyDescent="0.3">
      <c r="A36">
        <v>34</v>
      </c>
      <c r="B36">
        <v>493</v>
      </c>
      <c r="E36">
        <v>34</v>
      </c>
      <c r="F36">
        <v>388</v>
      </c>
      <c r="H36">
        <v>34</v>
      </c>
      <c r="I36">
        <v>925</v>
      </c>
    </row>
    <row r="37" spans="1:9" x14ac:dyDescent="0.3">
      <c r="A37">
        <v>35</v>
      </c>
      <c r="B37">
        <v>471</v>
      </c>
      <c r="E37">
        <v>35</v>
      </c>
      <c r="F37">
        <v>362</v>
      </c>
      <c r="H37">
        <v>35</v>
      </c>
      <c r="I37">
        <v>907</v>
      </c>
    </row>
    <row r="38" spans="1:9" x14ac:dyDescent="0.3">
      <c r="A38">
        <v>36</v>
      </c>
      <c r="B38">
        <v>444</v>
      </c>
      <c r="E38">
        <v>36</v>
      </c>
      <c r="F38">
        <v>341</v>
      </c>
      <c r="H38">
        <v>36</v>
      </c>
      <c r="I38">
        <v>772</v>
      </c>
    </row>
    <row r="39" spans="1:9" x14ac:dyDescent="0.3">
      <c r="A39">
        <v>37</v>
      </c>
      <c r="B39">
        <v>405</v>
      </c>
      <c r="E39">
        <v>37</v>
      </c>
      <c r="F39">
        <v>316</v>
      </c>
      <c r="H39">
        <v>37</v>
      </c>
      <c r="I39">
        <v>807</v>
      </c>
    </row>
    <row r="40" spans="1:9" x14ac:dyDescent="0.3">
      <c r="A40">
        <v>38</v>
      </c>
      <c r="B40">
        <v>432</v>
      </c>
      <c r="E40">
        <v>38</v>
      </c>
      <c r="F40">
        <v>341</v>
      </c>
      <c r="H40">
        <v>38</v>
      </c>
      <c r="I40">
        <v>726</v>
      </c>
    </row>
    <row r="41" spans="1:9" x14ac:dyDescent="0.3">
      <c r="A41">
        <v>39</v>
      </c>
      <c r="B41">
        <v>388</v>
      </c>
      <c r="E41">
        <v>39</v>
      </c>
      <c r="F41">
        <v>304</v>
      </c>
      <c r="H41">
        <v>39</v>
      </c>
      <c r="I41">
        <v>671</v>
      </c>
    </row>
    <row r="42" spans="1:9" x14ac:dyDescent="0.3">
      <c r="A42">
        <v>40</v>
      </c>
      <c r="B42">
        <v>366</v>
      </c>
      <c r="E42">
        <v>40</v>
      </c>
      <c r="F42">
        <v>279</v>
      </c>
      <c r="H42">
        <v>40</v>
      </c>
      <c r="I42">
        <v>691</v>
      </c>
    </row>
    <row r="43" spans="1:9" x14ac:dyDescent="0.3">
      <c r="A43">
        <v>41</v>
      </c>
      <c r="B43">
        <v>356</v>
      </c>
      <c r="E43">
        <v>41</v>
      </c>
      <c r="F43">
        <v>278</v>
      </c>
      <c r="H43">
        <v>41</v>
      </c>
      <c r="I43">
        <v>590</v>
      </c>
    </row>
    <row r="44" spans="1:9" x14ac:dyDescent="0.3">
      <c r="A44">
        <v>42</v>
      </c>
      <c r="B44">
        <v>335</v>
      </c>
      <c r="E44">
        <v>42</v>
      </c>
      <c r="F44">
        <v>251</v>
      </c>
      <c r="H44">
        <v>42</v>
      </c>
      <c r="I44">
        <v>593</v>
      </c>
    </row>
    <row r="45" spans="1:9" x14ac:dyDescent="0.3">
      <c r="A45">
        <v>43</v>
      </c>
      <c r="B45">
        <v>312</v>
      </c>
      <c r="E45">
        <v>43</v>
      </c>
      <c r="F45">
        <v>231</v>
      </c>
      <c r="H45">
        <v>43</v>
      </c>
      <c r="I45">
        <v>582</v>
      </c>
    </row>
    <row r="46" spans="1:9" x14ac:dyDescent="0.3">
      <c r="A46">
        <v>44</v>
      </c>
      <c r="B46">
        <v>268</v>
      </c>
      <c r="E46">
        <v>44</v>
      </c>
      <c r="F46">
        <v>212</v>
      </c>
      <c r="H46">
        <v>44</v>
      </c>
      <c r="I46">
        <v>542</v>
      </c>
    </row>
    <row r="47" spans="1:9" x14ac:dyDescent="0.3">
      <c r="A47">
        <v>45</v>
      </c>
      <c r="B47">
        <v>301</v>
      </c>
      <c r="E47">
        <v>45</v>
      </c>
      <c r="F47">
        <v>231</v>
      </c>
      <c r="H47">
        <v>45</v>
      </c>
      <c r="I47">
        <v>524</v>
      </c>
    </row>
    <row r="48" spans="1:9" x14ac:dyDescent="0.3">
      <c r="A48">
        <v>46</v>
      </c>
      <c r="B48">
        <v>301</v>
      </c>
      <c r="E48">
        <v>46</v>
      </c>
      <c r="F48">
        <v>228</v>
      </c>
      <c r="H48">
        <v>46</v>
      </c>
      <c r="I48">
        <v>505</v>
      </c>
    </row>
    <row r="49" spans="1:9" x14ac:dyDescent="0.3">
      <c r="A49">
        <v>47</v>
      </c>
      <c r="B49">
        <v>250</v>
      </c>
      <c r="E49">
        <v>47</v>
      </c>
      <c r="F49">
        <v>189</v>
      </c>
      <c r="H49">
        <v>47</v>
      </c>
      <c r="I49">
        <v>495</v>
      </c>
    </row>
    <row r="50" spans="1:9" x14ac:dyDescent="0.3">
      <c r="A50">
        <v>48</v>
      </c>
      <c r="B50">
        <v>217</v>
      </c>
      <c r="E50">
        <v>48</v>
      </c>
      <c r="F50">
        <v>162</v>
      </c>
      <c r="H50">
        <v>48</v>
      </c>
      <c r="I50">
        <v>407</v>
      </c>
    </row>
    <row r="51" spans="1:9" x14ac:dyDescent="0.3">
      <c r="A51">
        <v>49</v>
      </c>
      <c r="B51">
        <v>209</v>
      </c>
      <c r="E51">
        <v>49</v>
      </c>
      <c r="F51">
        <v>154</v>
      </c>
      <c r="H51">
        <v>49</v>
      </c>
      <c r="I51">
        <v>413</v>
      </c>
    </row>
    <row r="52" spans="1:9" x14ac:dyDescent="0.3">
      <c r="A52">
        <v>50</v>
      </c>
      <c r="B52">
        <v>227</v>
      </c>
      <c r="E52">
        <v>50</v>
      </c>
      <c r="F52">
        <v>162</v>
      </c>
      <c r="H52">
        <v>50</v>
      </c>
      <c r="I52">
        <v>402</v>
      </c>
    </row>
    <row r="53" spans="1:9" x14ac:dyDescent="0.3">
      <c r="A53">
        <v>51</v>
      </c>
      <c r="B53">
        <v>200</v>
      </c>
      <c r="E53">
        <v>51</v>
      </c>
      <c r="F53">
        <v>137</v>
      </c>
      <c r="H53">
        <v>51</v>
      </c>
      <c r="I53">
        <v>367</v>
      </c>
    </row>
    <row r="54" spans="1:9" x14ac:dyDescent="0.3">
      <c r="A54">
        <v>52</v>
      </c>
      <c r="B54">
        <v>227</v>
      </c>
      <c r="E54">
        <v>52</v>
      </c>
      <c r="F54">
        <v>175</v>
      </c>
      <c r="H54">
        <v>52</v>
      </c>
      <c r="I54">
        <v>384</v>
      </c>
    </row>
    <row r="55" spans="1:9" x14ac:dyDescent="0.3">
      <c r="A55">
        <v>53</v>
      </c>
      <c r="B55">
        <v>201</v>
      </c>
      <c r="E55">
        <v>53</v>
      </c>
      <c r="F55">
        <v>149</v>
      </c>
      <c r="H55">
        <v>53</v>
      </c>
      <c r="I55">
        <v>355</v>
      </c>
    </row>
    <row r="56" spans="1:9" x14ac:dyDescent="0.3">
      <c r="A56">
        <v>54</v>
      </c>
      <c r="B56">
        <v>193</v>
      </c>
      <c r="E56">
        <v>54</v>
      </c>
      <c r="F56">
        <v>147</v>
      </c>
      <c r="H56">
        <v>54</v>
      </c>
      <c r="I56">
        <v>342</v>
      </c>
    </row>
    <row r="57" spans="1:9" x14ac:dyDescent="0.3">
      <c r="A57">
        <v>55</v>
      </c>
      <c r="B57">
        <v>203</v>
      </c>
      <c r="E57">
        <v>55</v>
      </c>
      <c r="F57">
        <v>153</v>
      </c>
      <c r="H57">
        <v>55</v>
      </c>
      <c r="I57">
        <v>322</v>
      </c>
    </row>
    <row r="58" spans="1:9" x14ac:dyDescent="0.3">
      <c r="A58">
        <v>56</v>
      </c>
      <c r="B58">
        <v>179</v>
      </c>
      <c r="E58">
        <v>56</v>
      </c>
      <c r="F58">
        <v>147</v>
      </c>
      <c r="H58">
        <v>56</v>
      </c>
      <c r="I58">
        <v>304</v>
      </c>
    </row>
    <row r="59" spans="1:9" x14ac:dyDescent="0.3">
      <c r="A59">
        <v>57</v>
      </c>
      <c r="B59">
        <v>144</v>
      </c>
      <c r="E59">
        <v>57</v>
      </c>
      <c r="F59">
        <v>105</v>
      </c>
      <c r="H59">
        <v>57</v>
      </c>
      <c r="I59">
        <v>289</v>
      </c>
    </row>
    <row r="60" spans="1:9" x14ac:dyDescent="0.3">
      <c r="A60">
        <v>58</v>
      </c>
      <c r="B60">
        <v>172</v>
      </c>
      <c r="E60">
        <v>58</v>
      </c>
      <c r="F60">
        <v>129</v>
      </c>
      <c r="H60">
        <v>58</v>
      </c>
      <c r="I60">
        <v>267</v>
      </c>
    </row>
    <row r="61" spans="1:9" x14ac:dyDescent="0.3">
      <c r="A61">
        <v>59</v>
      </c>
      <c r="B61">
        <v>162</v>
      </c>
      <c r="E61">
        <v>59</v>
      </c>
      <c r="F61">
        <v>122</v>
      </c>
      <c r="H61">
        <v>59</v>
      </c>
      <c r="I61">
        <v>283</v>
      </c>
    </row>
    <row r="62" spans="1:9" x14ac:dyDescent="0.3">
      <c r="A62">
        <v>60</v>
      </c>
      <c r="B62">
        <v>167</v>
      </c>
      <c r="E62">
        <v>60</v>
      </c>
      <c r="F62">
        <v>116</v>
      </c>
      <c r="H62">
        <v>60</v>
      </c>
      <c r="I62">
        <v>264</v>
      </c>
    </row>
    <row r="63" spans="1:9" x14ac:dyDescent="0.3">
      <c r="A63">
        <v>61</v>
      </c>
      <c r="B63">
        <v>151</v>
      </c>
      <c r="E63">
        <v>61</v>
      </c>
      <c r="F63">
        <v>113</v>
      </c>
      <c r="H63">
        <v>61</v>
      </c>
      <c r="I63">
        <v>262</v>
      </c>
    </row>
    <row r="64" spans="1:9" x14ac:dyDescent="0.3">
      <c r="A64">
        <v>62</v>
      </c>
      <c r="B64">
        <v>146</v>
      </c>
      <c r="E64">
        <v>62</v>
      </c>
      <c r="F64">
        <v>99</v>
      </c>
      <c r="H64">
        <v>62</v>
      </c>
      <c r="I64">
        <v>236</v>
      </c>
    </row>
    <row r="65" spans="1:9" x14ac:dyDescent="0.3">
      <c r="A65">
        <v>63</v>
      </c>
      <c r="B65">
        <v>124</v>
      </c>
      <c r="E65">
        <v>63</v>
      </c>
      <c r="F65">
        <v>92</v>
      </c>
      <c r="H65">
        <v>63</v>
      </c>
      <c r="I65">
        <v>220</v>
      </c>
    </row>
    <row r="66" spans="1:9" x14ac:dyDescent="0.3">
      <c r="A66">
        <v>64</v>
      </c>
      <c r="B66">
        <v>150</v>
      </c>
      <c r="E66">
        <v>64</v>
      </c>
      <c r="F66">
        <v>104</v>
      </c>
      <c r="H66">
        <v>64</v>
      </c>
      <c r="I66">
        <v>254</v>
      </c>
    </row>
    <row r="67" spans="1:9" x14ac:dyDescent="0.3">
      <c r="A67">
        <v>65</v>
      </c>
      <c r="B67">
        <v>112</v>
      </c>
      <c r="E67">
        <v>65</v>
      </c>
      <c r="F67">
        <v>80</v>
      </c>
      <c r="H67">
        <v>65</v>
      </c>
      <c r="I67">
        <v>229</v>
      </c>
    </row>
    <row r="68" spans="1:9" x14ac:dyDescent="0.3">
      <c r="A68">
        <v>66</v>
      </c>
      <c r="B68">
        <v>116</v>
      </c>
      <c r="E68">
        <v>66</v>
      </c>
      <c r="F68">
        <v>89</v>
      </c>
      <c r="H68">
        <v>66</v>
      </c>
      <c r="I68">
        <v>221</v>
      </c>
    </row>
    <row r="69" spans="1:9" x14ac:dyDescent="0.3">
      <c r="A69">
        <v>67</v>
      </c>
      <c r="B69">
        <v>125</v>
      </c>
      <c r="E69">
        <v>67</v>
      </c>
      <c r="F69">
        <v>91</v>
      </c>
      <c r="H69">
        <v>67</v>
      </c>
      <c r="I69">
        <v>217</v>
      </c>
    </row>
    <row r="70" spans="1:9" x14ac:dyDescent="0.3">
      <c r="A70">
        <v>68</v>
      </c>
      <c r="B70">
        <v>125</v>
      </c>
      <c r="E70">
        <v>68</v>
      </c>
      <c r="F70">
        <v>91</v>
      </c>
      <c r="H70">
        <v>68</v>
      </c>
      <c r="I70">
        <v>188</v>
      </c>
    </row>
    <row r="71" spans="1:9" x14ac:dyDescent="0.3">
      <c r="A71">
        <v>69</v>
      </c>
      <c r="B71">
        <v>100</v>
      </c>
      <c r="E71">
        <v>69</v>
      </c>
      <c r="F71">
        <v>70</v>
      </c>
      <c r="H71">
        <v>69</v>
      </c>
      <c r="I71">
        <v>174</v>
      </c>
    </row>
    <row r="72" spans="1:9" x14ac:dyDescent="0.3">
      <c r="A72">
        <v>70</v>
      </c>
      <c r="B72">
        <v>123</v>
      </c>
      <c r="E72">
        <v>70</v>
      </c>
      <c r="F72">
        <v>96</v>
      </c>
      <c r="H72">
        <v>70</v>
      </c>
      <c r="I72">
        <v>200</v>
      </c>
    </row>
    <row r="73" spans="1:9" x14ac:dyDescent="0.3">
      <c r="A73">
        <v>71</v>
      </c>
      <c r="B73">
        <v>95</v>
      </c>
      <c r="E73">
        <v>71</v>
      </c>
      <c r="F73">
        <v>73</v>
      </c>
      <c r="H73">
        <v>71</v>
      </c>
      <c r="I73">
        <v>178</v>
      </c>
    </row>
    <row r="74" spans="1:9" x14ac:dyDescent="0.3">
      <c r="A74">
        <v>72</v>
      </c>
      <c r="B74">
        <v>102</v>
      </c>
      <c r="E74">
        <v>72</v>
      </c>
      <c r="F74">
        <v>76</v>
      </c>
      <c r="H74">
        <v>72</v>
      </c>
      <c r="I74">
        <v>191</v>
      </c>
    </row>
    <row r="75" spans="1:9" x14ac:dyDescent="0.3">
      <c r="A75">
        <v>73</v>
      </c>
      <c r="B75">
        <v>121</v>
      </c>
      <c r="E75">
        <v>73</v>
      </c>
      <c r="F75">
        <v>94</v>
      </c>
      <c r="H75">
        <v>73</v>
      </c>
      <c r="I75">
        <v>183</v>
      </c>
    </row>
    <row r="76" spans="1:9" x14ac:dyDescent="0.3">
      <c r="A76">
        <v>74</v>
      </c>
      <c r="B76">
        <v>78</v>
      </c>
      <c r="E76">
        <v>74</v>
      </c>
      <c r="F76">
        <v>60</v>
      </c>
      <c r="H76">
        <v>74</v>
      </c>
      <c r="I76">
        <v>166</v>
      </c>
    </row>
    <row r="77" spans="1:9" x14ac:dyDescent="0.3">
      <c r="A77">
        <v>75</v>
      </c>
      <c r="B77">
        <v>95</v>
      </c>
      <c r="E77">
        <v>75</v>
      </c>
      <c r="F77">
        <v>64</v>
      </c>
      <c r="H77">
        <v>75</v>
      </c>
      <c r="I77">
        <v>150</v>
      </c>
    </row>
    <row r="78" spans="1:9" x14ac:dyDescent="0.3">
      <c r="A78">
        <v>76</v>
      </c>
      <c r="B78">
        <v>90</v>
      </c>
      <c r="E78">
        <v>76</v>
      </c>
      <c r="F78">
        <v>65</v>
      </c>
      <c r="H78">
        <v>76</v>
      </c>
      <c r="I78">
        <v>157</v>
      </c>
    </row>
    <row r="79" spans="1:9" x14ac:dyDescent="0.3">
      <c r="A79">
        <v>77</v>
      </c>
      <c r="B79">
        <v>92</v>
      </c>
      <c r="E79">
        <v>77</v>
      </c>
      <c r="F79">
        <v>65</v>
      </c>
      <c r="H79">
        <v>77</v>
      </c>
      <c r="I79">
        <v>157</v>
      </c>
    </row>
    <row r="80" spans="1:9" x14ac:dyDescent="0.3">
      <c r="A80">
        <v>78</v>
      </c>
      <c r="B80">
        <v>100</v>
      </c>
      <c r="E80">
        <v>78</v>
      </c>
      <c r="F80">
        <v>74</v>
      </c>
      <c r="H80">
        <v>78</v>
      </c>
      <c r="I80">
        <v>150</v>
      </c>
    </row>
    <row r="81" spans="1:9" x14ac:dyDescent="0.3">
      <c r="A81">
        <v>79</v>
      </c>
      <c r="B81">
        <v>84</v>
      </c>
      <c r="E81">
        <v>79</v>
      </c>
      <c r="F81">
        <v>58</v>
      </c>
      <c r="H81">
        <v>79</v>
      </c>
      <c r="I81">
        <v>135</v>
      </c>
    </row>
    <row r="82" spans="1:9" x14ac:dyDescent="0.3">
      <c r="A82">
        <v>80</v>
      </c>
      <c r="B82">
        <v>86</v>
      </c>
      <c r="E82">
        <v>80</v>
      </c>
      <c r="F82">
        <v>62</v>
      </c>
      <c r="H82">
        <v>80</v>
      </c>
      <c r="I82">
        <v>136</v>
      </c>
    </row>
    <row r="83" spans="1:9" x14ac:dyDescent="0.3">
      <c r="A83">
        <v>81</v>
      </c>
      <c r="B83">
        <v>83</v>
      </c>
      <c r="E83">
        <v>81</v>
      </c>
      <c r="F83">
        <v>58</v>
      </c>
      <c r="H83">
        <v>81</v>
      </c>
      <c r="I83">
        <v>137</v>
      </c>
    </row>
    <row r="84" spans="1:9" x14ac:dyDescent="0.3">
      <c r="A84">
        <v>82</v>
      </c>
      <c r="B84">
        <v>85</v>
      </c>
      <c r="E84">
        <v>82</v>
      </c>
      <c r="F84">
        <v>66</v>
      </c>
      <c r="H84">
        <v>82</v>
      </c>
      <c r="I84">
        <v>140</v>
      </c>
    </row>
    <row r="85" spans="1:9" x14ac:dyDescent="0.3">
      <c r="A85">
        <v>83</v>
      </c>
      <c r="B85">
        <v>79</v>
      </c>
      <c r="E85">
        <v>83</v>
      </c>
      <c r="F85">
        <v>58</v>
      </c>
      <c r="H85">
        <v>83</v>
      </c>
      <c r="I85">
        <v>138</v>
      </c>
    </row>
    <row r="86" spans="1:9" x14ac:dyDescent="0.3">
      <c r="A86">
        <v>84</v>
      </c>
      <c r="B86">
        <v>64</v>
      </c>
      <c r="E86">
        <v>84</v>
      </c>
      <c r="F86">
        <v>50</v>
      </c>
      <c r="H86">
        <v>84</v>
      </c>
      <c r="I86">
        <v>114</v>
      </c>
    </row>
    <row r="87" spans="1:9" x14ac:dyDescent="0.3">
      <c r="A87">
        <v>85</v>
      </c>
      <c r="B87">
        <v>66</v>
      </c>
      <c r="E87">
        <v>85</v>
      </c>
      <c r="F87">
        <v>43</v>
      </c>
      <c r="H87">
        <v>85</v>
      </c>
      <c r="I87">
        <v>126</v>
      </c>
    </row>
    <row r="88" spans="1:9" x14ac:dyDescent="0.3">
      <c r="A88">
        <v>86</v>
      </c>
      <c r="B88">
        <v>85</v>
      </c>
      <c r="E88">
        <v>86</v>
      </c>
      <c r="F88">
        <v>56</v>
      </c>
      <c r="H88">
        <v>86</v>
      </c>
      <c r="I88">
        <v>126</v>
      </c>
    </row>
    <row r="89" spans="1:9" x14ac:dyDescent="0.3">
      <c r="A89">
        <v>87</v>
      </c>
      <c r="B89">
        <v>74</v>
      </c>
      <c r="E89">
        <v>87</v>
      </c>
      <c r="F89">
        <v>48</v>
      </c>
      <c r="H89">
        <v>87</v>
      </c>
      <c r="I89">
        <v>116</v>
      </c>
    </row>
    <row r="90" spans="1:9" x14ac:dyDescent="0.3">
      <c r="A90">
        <v>88</v>
      </c>
      <c r="B90">
        <v>66</v>
      </c>
      <c r="E90">
        <v>88</v>
      </c>
      <c r="F90">
        <v>46</v>
      </c>
      <c r="H90">
        <v>88</v>
      </c>
      <c r="I90">
        <v>115</v>
      </c>
    </row>
    <row r="91" spans="1:9" x14ac:dyDescent="0.3">
      <c r="A91">
        <v>89</v>
      </c>
      <c r="B91">
        <v>61</v>
      </c>
      <c r="E91">
        <v>89</v>
      </c>
      <c r="F91">
        <v>45</v>
      </c>
      <c r="H91">
        <v>89</v>
      </c>
      <c r="I91">
        <v>111</v>
      </c>
    </row>
    <row r="92" spans="1:9" x14ac:dyDescent="0.3">
      <c r="A92">
        <v>90</v>
      </c>
      <c r="B92">
        <v>67</v>
      </c>
      <c r="E92">
        <v>90</v>
      </c>
      <c r="F92">
        <v>51</v>
      </c>
      <c r="H92">
        <v>90</v>
      </c>
      <c r="I92">
        <v>86</v>
      </c>
    </row>
    <row r="93" spans="1:9" x14ac:dyDescent="0.3">
      <c r="A93">
        <v>91</v>
      </c>
      <c r="B93">
        <v>63</v>
      </c>
      <c r="E93">
        <v>91</v>
      </c>
      <c r="F93">
        <v>47</v>
      </c>
      <c r="H93">
        <v>91</v>
      </c>
      <c r="I93">
        <v>113</v>
      </c>
    </row>
    <row r="94" spans="1:9" x14ac:dyDescent="0.3">
      <c r="A94">
        <v>92</v>
      </c>
      <c r="B94">
        <v>71</v>
      </c>
      <c r="E94">
        <v>92</v>
      </c>
      <c r="F94">
        <v>49</v>
      </c>
      <c r="H94">
        <v>92</v>
      </c>
      <c r="I94">
        <v>102</v>
      </c>
    </row>
    <row r="95" spans="1:9" x14ac:dyDescent="0.3">
      <c r="A95">
        <v>93</v>
      </c>
      <c r="B95">
        <v>61</v>
      </c>
      <c r="E95">
        <v>93</v>
      </c>
      <c r="F95">
        <v>44</v>
      </c>
      <c r="H95">
        <v>93</v>
      </c>
      <c r="I95">
        <v>95</v>
      </c>
    </row>
    <row r="96" spans="1:9" x14ac:dyDescent="0.3">
      <c r="A96">
        <v>94</v>
      </c>
      <c r="B96">
        <v>58</v>
      </c>
      <c r="E96">
        <v>94</v>
      </c>
      <c r="F96">
        <v>34</v>
      </c>
      <c r="H96">
        <v>94</v>
      </c>
      <c r="I96">
        <v>88</v>
      </c>
    </row>
    <row r="97" spans="1:9" x14ac:dyDescent="0.3">
      <c r="A97">
        <v>95</v>
      </c>
      <c r="B97">
        <v>58</v>
      </c>
      <c r="E97">
        <v>95</v>
      </c>
      <c r="F97">
        <v>40</v>
      </c>
      <c r="H97">
        <v>95</v>
      </c>
      <c r="I97">
        <v>93</v>
      </c>
    </row>
    <row r="98" spans="1:9" x14ac:dyDescent="0.3">
      <c r="A98">
        <v>96</v>
      </c>
      <c r="B98">
        <v>58</v>
      </c>
      <c r="E98">
        <v>96</v>
      </c>
      <c r="F98">
        <v>36</v>
      </c>
      <c r="H98">
        <v>96</v>
      </c>
      <c r="I98">
        <v>94</v>
      </c>
    </row>
    <row r="99" spans="1:9" x14ac:dyDescent="0.3">
      <c r="A99">
        <v>97</v>
      </c>
      <c r="B99">
        <v>72</v>
      </c>
      <c r="E99">
        <v>97</v>
      </c>
      <c r="F99">
        <v>56</v>
      </c>
      <c r="H99">
        <v>97</v>
      </c>
      <c r="I99">
        <v>90</v>
      </c>
    </row>
    <row r="100" spans="1:9" x14ac:dyDescent="0.3">
      <c r="A100">
        <v>98</v>
      </c>
      <c r="B100">
        <v>63</v>
      </c>
      <c r="E100">
        <v>98</v>
      </c>
      <c r="F100">
        <v>47</v>
      </c>
      <c r="H100">
        <v>98</v>
      </c>
      <c r="I100">
        <v>75</v>
      </c>
    </row>
    <row r="101" spans="1:9" x14ac:dyDescent="0.3">
      <c r="A101">
        <v>99</v>
      </c>
      <c r="B101">
        <v>45</v>
      </c>
      <c r="E101">
        <v>99</v>
      </c>
      <c r="F101">
        <v>28</v>
      </c>
      <c r="H101">
        <v>99</v>
      </c>
      <c r="I101">
        <v>91</v>
      </c>
    </row>
    <row r="102" spans="1:9" x14ac:dyDescent="0.3">
      <c r="A102">
        <v>100</v>
      </c>
      <c r="B102">
        <v>57</v>
      </c>
      <c r="E102">
        <v>100</v>
      </c>
      <c r="F102">
        <v>47</v>
      </c>
      <c r="H102">
        <v>100</v>
      </c>
      <c r="I102">
        <v>74</v>
      </c>
    </row>
    <row r="103" spans="1:9" x14ac:dyDescent="0.3">
      <c r="A103">
        <v>101</v>
      </c>
      <c r="B103">
        <v>61</v>
      </c>
      <c r="E103">
        <v>101</v>
      </c>
      <c r="F103">
        <v>43</v>
      </c>
      <c r="H103">
        <v>101</v>
      </c>
      <c r="I103">
        <v>70</v>
      </c>
    </row>
    <row r="104" spans="1:9" x14ac:dyDescent="0.3">
      <c r="A104">
        <v>102</v>
      </c>
      <c r="B104">
        <v>54</v>
      </c>
      <c r="E104">
        <v>102</v>
      </c>
      <c r="F104">
        <v>39</v>
      </c>
      <c r="H104">
        <v>102</v>
      </c>
      <c r="I104">
        <v>82</v>
      </c>
    </row>
    <row r="105" spans="1:9" x14ac:dyDescent="0.3">
      <c r="A105">
        <v>103</v>
      </c>
      <c r="B105">
        <v>41</v>
      </c>
      <c r="E105">
        <v>103</v>
      </c>
      <c r="F105">
        <v>25</v>
      </c>
      <c r="H105">
        <v>103</v>
      </c>
      <c r="I105">
        <v>60</v>
      </c>
    </row>
    <row r="106" spans="1:9" x14ac:dyDescent="0.3">
      <c r="A106">
        <v>104</v>
      </c>
      <c r="B106">
        <v>45</v>
      </c>
      <c r="E106">
        <v>104</v>
      </c>
      <c r="F106">
        <v>31</v>
      </c>
      <c r="H106">
        <v>104</v>
      </c>
      <c r="I106">
        <v>84</v>
      </c>
    </row>
    <row r="107" spans="1:9" x14ac:dyDescent="0.3">
      <c r="A107">
        <v>105</v>
      </c>
      <c r="B107">
        <v>50</v>
      </c>
      <c r="E107">
        <v>105</v>
      </c>
      <c r="F107">
        <v>38</v>
      </c>
      <c r="H107">
        <v>105</v>
      </c>
      <c r="I107">
        <v>56</v>
      </c>
    </row>
    <row r="108" spans="1:9" x14ac:dyDescent="0.3">
      <c r="A108">
        <v>106</v>
      </c>
      <c r="B108">
        <v>42</v>
      </c>
      <c r="E108">
        <v>106</v>
      </c>
      <c r="F108">
        <v>26</v>
      </c>
      <c r="H108">
        <v>106</v>
      </c>
      <c r="I108">
        <v>75</v>
      </c>
    </row>
    <row r="109" spans="1:9" x14ac:dyDescent="0.3">
      <c r="A109">
        <v>107</v>
      </c>
      <c r="B109">
        <v>37</v>
      </c>
      <c r="E109">
        <v>107</v>
      </c>
      <c r="F109">
        <v>26</v>
      </c>
      <c r="H109">
        <v>107</v>
      </c>
      <c r="I109">
        <v>72</v>
      </c>
    </row>
    <row r="110" spans="1:9" x14ac:dyDescent="0.3">
      <c r="A110">
        <v>108</v>
      </c>
      <c r="B110">
        <v>43</v>
      </c>
      <c r="E110">
        <v>108</v>
      </c>
      <c r="F110">
        <v>31</v>
      </c>
      <c r="H110">
        <v>108</v>
      </c>
      <c r="I110">
        <v>83</v>
      </c>
    </row>
    <row r="111" spans="1:9" x14ac:dyDescent="0.3">
      <c r="A111">
        <v>109</v>
      </c>
      <c r="B111">
        <v>39</v>
      </c>
      <c r="E111">
        <v>109</v>
      </c>
      <c r="F111">
        <v>26</v>
      </c>
      <c r="H111">
        <v>109</v>
      </c>
      <c r="I111">
        <v>66</v>
      </c>
    </row>
    <row r="112" spans="1:9" x14ac:dyDescent="0.3">
      <c r="A112">
        <v>110</v>
      </c>
      <c r="B112">
        <v>36</v>
      </c>
      <c r="E112">
        <v>110</v>
      </c>
      <c r="F112">
        <v>20</v>
      </c>
      <c r="H112">
        <v>110</v>
      </c>
      <c r="I112">
        <v>53</v>
      </c>
    </row>
    <row r="113" spans="1:9" x14ac:dyDescent="0.3">
      <c r="A113">
        <v>111</v>
      </c>
      <c r="B113">
        <v>41</v>
      </c>
      <c r="E113">
        <v>111</v>
      </c>
      <c r="F113">
        <v>34</v>
      </c>
      <c r="H113">
        <v>111</v>
      </c>
      <c r="I113">
        <v>54</v>
      </c>
    </row>
    <row r="114" spans="1:9" x14ac:dyDescent="0.3">
      <c r="A114">
        <v>112</v>
      </c>
      <c r="B114">
        <v>43</v>
      </c>
      <c r="E114">
        <v>112</v>
      </c>
      <c r="F114">
        <v>27</v>
      </c>
      <c r="H114">
        <v>112</v>
      </c>
      <c r="I114">
        <v>61</v>
      </c>
    </row>
    <row r="115" spans="1:9" x14ac:dyDescent="0.3">
      <c r="A115">
        <v>113</v>
      </c>
      <c r="B115">
        <v>42</v>
      </c>
      <c r="E115">
        <v>113</v>
      </c>
      <c r="F115">
        <v>28</v>
      </c>
      <c r="H115">
        <v>113</v>
      </c>
      <c r="I115">
        <v>69</v>
      </c>
    </row>
    <row r="116" spans="1:9" x14ac:dyDescent="0.3">
      <c r="A116">
        <v>114</v>
      </c>
      <c r="B116">
        <v>45</v>
      </c>
      <c r="E116">
        <v>114</v>
      </c>
      <c r="F116">
        <v>37</v>
      </c>
      <c r="H116">
        <v>114</v>
      </c>
      <c r="I116">
        <v>56</v>
      </c>
    </row>
    <row r="117" spans="1:9" x14ac:dyDescent="0.3">
      <c r="A117">
        <v>115</v>
      </c>
      <c r="B117">
        <v>41</v>
      </c>
      <c r="E117">
        <v>115</v>
      </c>
      <c r="F117">
        <v>32</v>
      </c>
      <c r="H117">
        <v>115</v>
      </c>
      <c r="I117">
        <v>63</v>
      </c>
    </row>
    <row r="118" spans="1:9" x14ac:dyDescent="0.3">
      <c r="A118">
        <v>116</v>
      </c>
      <c r="B118">
        <v>40</v>
      </c>
      <c r="E118">
        <v>116</v>
      </c>
      <c r="F118">
        <v>27</v>
      </c>
      <c r="H118">
        <v>116</v>
      </c>
      <c r="I118">
        <v>59</v>
      </c>
    </row>
    <row r="119" spans="1:9" x14ac:dyDescent="0.3">
      <c r="A119">
        <v>117</v>
      </c>
      <c r="B119">
        <v>43</v>
      </c>
      <c r="E119">
        <v>117</v>
      </c>
      <c r="F119">
        <v>26</v>
      </c>
      <c r="H119">
        <v>117</v>
      </c>
      <c r="I119">
        <v>53</v>
      </c>
    </row>
    <row r="120" spans="1:9" x14ac:dyDescent="0.3">
      <c r="A120">
        <v>118</v>
      </c>
      <c r="B120">
        <v>29</v>
      </c>
      <c r="E120">
        <v>118</v>
      </c>
      <c r="F120">
        <v>19</v>
      </c>
      <c r="H120">
        <v>118</v>
      </c>
      <c r="I120">
        <v>63</v>
      </c>
    </row>
    <row r="121" spans="1:9" x14ac:dyDescent="0.3">
      <c r="A121">
        <v>119</v>
      </c>
      <c r="B121">
        <v>37</v>
      </c>
      <c r="E121">
        <v>119</v>
      </c>
      <c r="F121">
        <v>25</v>
      </c>
      <c r="H121">
        <v>119</v>
      </c>
      <c r="I121">
        <v>69</v>
      </c>
    </row>
    <row r="122" spans="1:9" x14ac:dyDescent="0.3">
      <c r="A122">
        <v>120</v>
      </c>
      <c r="B122">
        <v>47</v>
      </c>
      <c r="E122">
        <v>120</v>
      </c>
      <c r="F122">
        <v>33</v>
      </c>
      <c r="H122">
        <v>120</v>
      </c>
      <c r="I122">
        <v>70</v>
      </c>
    </row>
    <row r="123" spans="1:9" x14ac:dyDescent="0.3">
      <c r="A123">
        <v>121</v>
      </c>
      <c r="B123">
        <v>37</v>
      </c>
      <c r="E123">
        <v>121</v>
      </c>
      <c r="F123">
        <v>24</v>
      </c>
      <c r="H123">
        <v>121</v>
      </c>
      <c r="I123">
        <v>49</v>
      </c>
    </row>
    <row r="124" spans="1:9" x14ac:dyDescent="0.3">
      <c r="A124">
        <v>122</v>
      </c>
      <c r="B124">
        <v>45</v>
      </c>
      <c r="E124">
        <v>122</v>
      </c>
      <c r="F124">
        <v>32</v>
      </c>
      <c r="H124">
        <v>122</v>
      </c>
      <c r="I124">
        <v>57</v>
      </c>
    </row>
    <row r="125" spans="1:9" x14ac:dyDescent="0.3">
      <c r="A125">
        <v>123</v>
      </c>
      <c r="B125">
        <v>40</v>
      </c>
      <c r="E125">
        <v>123</v>
      </c>
      <c r="F125">
        <v>26</v>
      </c>
      <c r="H125">
        <v>123</v>
      </c>
      <c r="I125">
        <v>52</v>
      </c>
    </row>
    <row r="126" spans="1:9" x14ac:dyDescent="0.3">
      <c r="A126">
        <v>124</v>
      </c>
      <c r="B126">
        <v>35</v>
      </c>
      <c r="E126">
        <v>124</v>
      </c>
      <c r="F126">
        <v>26</v>
      </c>
      <c r="H126">
        <v>124</v>
      </c>
      <c r="I126">
        <v>44</v>
      </c>
    </row>
    <row r="127" spans="1:9" x14ac:dyDescent="0.3">
      <c r="A127">
        <v>125</v>
      </c>
      <c r="B127">
        <v>38</v>
      </c>
      <c r="E127">
        <v>125</v>
      </c>
      <c r="F127">
        <v>26</v>
      </c>
      <c r="H127">
        <v>125</v>
      </c>
      <c r="I127">
        <v>47</v>
      </c>
    </row>
    <row r="128" spans="1:9" x14ac:dyDescent="0.3">
      <c r="A128">
        <v>126</v>
      </c>
      <c r="B128">
        <v>28</v>
      </c>
      <c r="E128">
        <v>126</v>
      </c>
      <c r="F128">
        <v>21</v>
      </c>
      <c r="H128">
        <v>126</v>
      </c>
      <c r="I128">
        <v>52</v>
      </c>
    </row>
    <row r="129" spans="1:9" x14ac:dyDescent="0.3">
      <c r="A129">
        <v>127</v>
      </c>
      <c r="B129">
        <v>32</v>
      </c>
      <c r="E129">
        <v>127</v>
      </c>
      <c r="F129">
        <v>23</v>
      </c>
      <c r="H129">
        <v>127</v>
      </c>
      <c r="I129">
        <v>40</v>
      </c>
    </row>
    <row r="130" spans="1:9" x14ac:dyDescent="0.3">
      <c r="A130">
        <v>128</v>
      </c>
      <c r="B130">
        <v>26</v>
      </c>
      <c r="E130">
        <v>128</v>
      </c>
      <c r="F130">
        <v>15</v>
      </c>
      <c r="H130">
        <v>128</v>
      </c>
      <c r="I130">
        <v>47</v>
      </c>
    </row>
    <row r="131" spans="1:9" x14ac:dyDescent="0.3">
      <c r="A131">
        <v>129</v>
      </c>
      <c r="B131">
        <v>25</v>
      </c>
      <c r="E131">
        <v>129</v>
      </c>
      <c r="F131">
        <v>18</v>
      </c>
      <c r="H131">
        <v>129</v>
      </c>
      <c r="I131">
        <v>44</v>
      </c>
    </row>
    <row r="132" spans="1:9" x14ac:dyDescent="0.3">
      <c r="A132">
        <v>130</v>
      </c>
      <c r="B132">
        <v>40</v>
      </c>
      <c r="E132">
        <v>130</v>
      </c>
      <c r="F132">
        <v>27</v>
      </c>
      <c r="H132">
        <v>130</v>
      </c>
      <c r="I132">
        <v>43</v>
      </c>
    </row>
    <row r="133" spans="1:9" x14ac:dyDescent="0.3">
      <c r="A133">
        <v>131</v>
      </c>
      <c r="B133">
        <v>30</v>
      </c>
      <c r="E133">
        <v>131</v>
      </c>
      <c r="F133">
        <v>24</v>
      </c>
      <c r="H133">
        <v>131</v>
      </c>
      <c r="I133">
        <v>36</v>
      </c>
    </row>
    <row r="134" spans="1:9" x14ac:dyDescent="0.3">
      <c r="A134">
        <v>132</v>
      </c>
      <c r="B134">
        <v>26</v>
      </c>
      <c r="E134">
        <v>132</v>
      </c>
      <c r="F134">
        <v>17</v>
      </c>
      <c r="H134">
        <v>132</v>
      </c>
      <c r="I134">
        <v>45</v>
      </c>
    </row>
    <row r="135" spans="1:9" x14ac:dyDescent="0.3">
      <c r="A135">
        <v>133</v>
      </c>
      <c r="B135">
        <v>28</v>
      </c>
      <c r="E135">
        <v>133</v>
      </c>
      <c r="F135">
        <v>18</v>
      </c>
      <c r="H135">
        <v>133</v>
      </c>
      <c r="I135">
        <v>40</v>
      </c>
    </row>
    <row r="136" spans="1:9" x14ac:dyDescent="0.3">
      <c r="A136">
        <v>134</v>
      </c>
      <c r="B136">
        <v>38</v>
      </c>
      <c r="E136">
        <v>134</v>
      </c>
      <c r="F136">
        <v>25</v>
      </c>
      <c r="H136">
        <v>134</v>
      </c>
      <c r="I136">
        <v>49</v>
      </c>
    </row>
    <row r="137" spans="1:9" x14ac:dyDescent="0.3">
      <c r="A137">
        <v>135</v>
      </c>
      <c r="B137">
        <v>40</v>
      </c>
      <c r="E137">
        <v>135</v>
      </c>
      <c r="F137">
        <v>29</v>
      </c>
      <c r="H137">
        <v>135</v>
      </c>
      <c r="I137">
        <v>47</v>
      </c>
    </row>
    <row r="138" spans="1:9" x14ac:dyDescent="0.3">
      <c r="A138">
        <v>136</v>
      </c>
      <c r="B138">
        <v>29</v>
      </c>
      <c r="E138">
        <v>136</v>
      </c>
      <c r="F138">
        <v>17</v>
      </c>
      <c r="H138">
        <v>136</v>
      </c>
      <c r="I138">
        <v>36</v>
      </c>
    </row>
    <row r="139" spans="1:9" x14ac:dyDescent="0.3">
      <c r="A139">
        <v>137</v>
      </c>
      <c r="B139">
        <v>46</v>
      </c>
      <c r="E139">
        <v>137</v>
      </c>
      <c r="F139">
        <v>28</v>
      </c>
      <c r="H139">
        <v>137</v>
      </c>
      <c r="I139">
        <v>40</v>
      </c>
    </row>
    <row r="140" spans="1:9" x14ac:dyDescent="0.3">
      <c r="A140">
        <v>138</v>
      </c>
      <c r="B140">
        <v>22</v>
      </c>
      <c r="E140">
        <v>138</v>
      </c>
      <c r="F140">
        <v>19</v>
      </c>
      <c r="H140">
        <v>138</v>
      </c>
      <c r="I140">
        <v>32</v>
      </c>
    </row>
    <row r="141" spans="1:9" x14ac:dyDescent="0.3">
      <c r="A141">
        <v>139</v>
      </c>
      <c r="B141">
        <v>24</v>
      </c>
      <c r="E141">
        <v>139</v>
      </c>
      <c r="F141">
        <v>12</v>
      </c>
      <c r="H141">
        <v>139</v>
      </c>
      <c r="I141">
        <v>39</v>
      </c>
    </row>
    <row r="142" spans="1:9" x14ac:dyDescent="0.3">
      <c r="A142">
        <v>140</v>
      </c>
      <c r="B142">
        <v>26</v>
      </c>
      <c r="E142">
        <v>140</v>
      </c>
      <c r="F142">
        <v>17</v>
      </c>
      <c r="H142">
        <v>140</v>
      </c>
      <c r="I142">
        <v>37</v>
      </c>
    </row>
    <row r="143" spans="1:9" x14ac:dyDescent="0.3">
      <c r="A143">
        <v>141</v>
      </c>
      <c r="B143">
        <v>32</v>
      </c>
      <c r="E143">
        <v>141</v>
      </c>
      <c r="F143">
        <v>22</v>
      </c>
      <c r="H143">
        <v>141</v>
      </c>
      <c r="I143">
        <v>37</v>
      </c>
    </row>
    <row r="144" spans="1:9" x14ac:dyDescent="0.3">
      <c r="A144">
        <v>142</v>
      </c>
      <c r="B144">
        <v>38</v>
      </c>
      <c r="E144">
        <v>142</v>
      </c>
      <c r="F144">
        <v>25</v>
      </c>
      <c r="H144">
        <v>142</v>
      </c>
      <c r="I144">
        <v>32</v>
      </c>
    </row>
    <row r="145" spans="1:9" x14ac:dyDescent="0.3">
      <c r="A145">
        <v>143</v>
      </c>
      <c r="B145">
        <v>26</v>
      </c>
      <c r="E145">
        <v>143</v>
      </c>
      <c r="F145">
        <v>20</v>
      </c>
      <c r="H145">
        <v>143</v>
      </c>
      <c r="I145">
        <v>33</v>
      </c>
    </row>
    <row r="146" spans="1:9" x14ac:dyDescent="0.3">
      <c r="A146">
        <v>144</v>
      </c>
      <c r="B146">
        <v>25</v>
      </c>
      <c r="E146">
        <v>144</v>
      </c>
      <c r="F146">
        <v>14</v>
      </c>
      <c r="H146">
        <v>144</v>
      </c>
      <c r="I146">
        <v>29</v>
      </c>
    </row>
    <row r="147" spans="1:9" x14ac:dyDescent="0.3">
      <c r="A147">
        <v>145</v>
      </c>
      <c r="B147">
        <v>24</v>
      </c>
      <c r="E147">
        <v>145</v>
      </c>
      <c r="F147">
        <v>14</v>
      </c>
      <c r="H147">
        <v>145</v>
      </c>
      <c r="I147">
        <v>35</v>
      </c>
    </row>
    <row r="148" spans="1:9" x14ac:dyDescent="0.3">
      <c r="A148">
        <v>146</v>
      </c>
      <c r="B148">
        <v>28</v>
      </c>
      <c r="E148">
        <v>146</v>
      </c>
      <c r="F148">
        <v>18</v>
      </c>
      <c r="H148">
        <v>146</v>
      </c>
      <c r="I148">
        <v>30</v>
      </c>
    </row>
    <row r="149" spans="1:9" x14ac:dyDescent="0.3">
      <c r="A149">
        <v>147</v>
      </c>
      <c r="B149">
        <v>27</v>
      </c>
      <c r="E149">
        <v>147</v>
      </c>
      <c r="F149">
        <v>18</v>
      </c>
      <c r="H149">
        <v>147</v>
      </c>
      <c r="I149">
        <v>31</v>
      </c>
    </row>
    <row r="150" spans="1:9" x14ac:dyDescent="0.3">
      <c r="A150">
        <v>148</v>
      </c>
      <c r="B150">
        <v>34</v>
      </c>
      <c r="E150">
        <v>148</v>
      </c>
      <c r="F150">
        <v>22</v>
      </c>
      <c r="H150">
        <v>148</v>
      </c>
      <c r="I150">
        <v>22</v>
      </c>
    </row>
    <row r="151" spans="1:9" x14ac:dyDescent="0.3">
      <c r="A151">
        <v>149</v>
      </c>
      <c r="B151">
        <v>24</v>
      </c>
      <c r="E151">
        <v>149</v>
      </c>
      <c r="F151">
        <v>10</v>
      </c>
      <c r="H151">
        <v>149</v>
      </c>
      <c r="I151">
        <v>30</v>
      </c>
    </row>
    <row r="152" spans="1:9" x14ac:dyDescent="0.3">
      <c r="A152">
        <v>150</v>
      </c>
      <c r="B152">
        <v>28</v>
      </c>
      <c r="E152">
        <v>150</v>
      </c>
      <c r="F152">
        <v>20</v>
      </c>
      <c r="H152">
        <v>150</v>
      </c>
      <c r="I152">
        <v>34</v>
      </c>
    </row>
    <row r="153" spans="1:9" x14ac:dyDescent="0.3">
      <c r="A153">
        <v>151</v>
      </c>
      <c r="B153">
        <v>29</v>
      </c>
      <c r="E153">
        <v>151</v>
      </c>
      <c r="F153">
        <v>18</v>
      </c>
      <c r="H153">
        <v>151</v>
      </c>
      <c r="I153">
        <v>32</v>
      </c>
    </row>
    <row r="154" spans="1:9" x14ac:dyDescent="0.3">
      <c r="A154">
        <v>152</v>
      </c>
      <c r="B154">
        <v>19</v>
      </c>
      <c r="E154">
        <v>152</v>
      </c>
      <c r="F154">
        <v>15</v>
      </c>
      <c r="H154">
        <v>152</v>
      </c>
      <c r="I154">
        <v>29</v>
      </c>
    </row>
    <row r="155" spans="1:9" x14ac:dyDescent="0.3">
      <c r="A155">
        <v>153</v>
      </c>
      <c r="B155">
        <v>11</v>
      </c>
      <c r="E155">
        <v>153</v>
      </c>
      <c r="F155">
        <v>10</v>
      </c>
      <c r="H155">
        <v>153</v>
      </c>
      <c r="I155">
        <v>31</v>
      </c>
    </row>
    <row r="156" spans="1:9" x14ac:dyDescent="0.3">
      <c r="A156">
        <v>154</v>
      </c>
      <c r="B156">
        <v>23</v>
      </c>
      <c r="E156">
        <v>154</v>
      </c>
      <c r="F156">
        <v>18</v>
      </c>
      <c r="H156">
        <v>154</v>
      </c>
      <c r="I156">
        <v>32</v>
      </c>
    </row>
    <row r="157" spans="1:9" x14ac:dyDescent="0.3">
      <c r="A157">
        <v>155</v>
      </c>
      <c r="B157">
        <v>19</v>
      </c>
      <c r="E157">
        <v>155</v>
      </c>
      <c r="F157">
        <v>14</v>
      </c>
      <c r="H157">
        <v>155</v>
      </c>
      <c r="I157">
        <v>37</v>
      </c>
    </row>
    <row r="158" spans="1:9" x14ac:dyDescent="0.3">
      <c r="A158">
        <v>156</v>
      </c>
      <c r="B158">
        <v>35</v>
      </c>
      <c r="E158">
        <v>156</v>
      </c>
      <c r="F158">
        <v>17</v>
      </c>
      <c r="H158">
        <v>156</v>
      </c>
      <c r="I158">
        <v>30</v>
      </c>
    </row>
    <row r="159" spans="1:9" x14ac:dyDescent="0.3">
      <c r="A159">
        <v>157</v>
      </c>
      <c r="B159">
        <v>28</v>
      </c>
      <c r="E159">
        <v>157</v>
      </c>
      <c r="F159">
        <v>14</v>
      </c>
      <c r="H159">
        <v>157</v>
      </c>
      <c r="I159">
        <v>36</v>
      </c>
    </row>
    <row r="160" spans="1:9" x14ac:dyDescent="0.3">
      <c r="A160">
        <v>158</v>
      </c>
      <c r="B160">
        <v>20</v>
      </c>
      <c r="E160">
        <v>158</v>
      </c>
      <c r="F160">
        <v>14</v>
      </c>
      <c r="H160">
        <v>158</v>
      </c>
      <c r="I160">
        <v>26</v>
      </c>
    </row>
    <row r="161" spans="1:9" x14ac:dyDescent="0.3">
      <c r="A161">
        <v>159</v>
      </c>
      <c r="B161">
        <v>23</v>
      </c>
      <c r="E161">
        <v>159</v>
      </c>
      <c r="F161">
        <v>16</v>
      </c>
      <c r="H161">
        <v>159</v>
      </c>
      <c r="I161">
        <v>27</v>
      </c>
    </row>
    <row r="162" spans="1:9" x14ac:dyDescent="0.3">
      <c r="A162">
        <v>160</v>
      </c>
      <c r="B162">
        <v>24</v>
      </c>
      <c r="E162">
        <v>160</v>
      </c>
      <c r="F162">
        <v>16</v>
      </c>
      <c r="H162">
        <v>160</v>
      </c>
      <c r="I162">
        <v>22</v>
      </c>
    </row>
    <row r="163" spans="1:9" x14ac:dyDescent="0.3">
      <c r="A163">
        <v>161</v>
      </c>
      <c r="B163">
        <v>22</v>
      </c>
      <c r="E163">
        <v>161</v>
      </c>
      <c r="F163">
        <v>14</v>
      </c>
      <c r="H163">
        <v>161</v>
      </c>
      <c r="I163">
        <v>26</v>
      </c>
    </row>
    <row r="164" spans="1:9" x14ac:dyDescent="0.3">
      <c r="A164">
        <v>162</v>
      </c>
      <c r="B164">
        <v>24</v>
      </c>
      <c r="E164">
        <v>162</v>
      </c>
      <c r="F164">
        <v>16</v>
      </c>
      <c r="H164">
        <v>162</v>
      </c>
      <c r="I164">
        <v>35</v>
      </c>
    </row>
    <row r="165" spans="1:9" x14ac:dyDescent="0.3">
      <c r="A165">
        <v>163</v>
      </c>
      <c r="B165">
        <v>20</v>
      </c>
      <c r="E165">
        <v>163</v>
      </c>
      <c r="F165">
        <v>13</v>
      </c>
      <c r="H165">
        <v>163</v>
      </c>
      <c r="I165">
        <v>28</v>
      </c>
    </row>
    <row r="166" spans="1:9" x14ac:dyDescent="0.3">
      <c r="A166">
        <v>164</v>
      </c>
      <c r="B166">
        <v>19</v>
      </c>
      <c r="E166">
        <v>164</v>
      </c>
      <c r="F166">
        <v>11</v>
      </c>
      <c r="H166">
        <v>164</v>
      </c>
      <c r="I166">
        <v>27</v>
      </c>
    </row>
    <row r="167" spans="1:9" x14ac:dyDescent="0.3">
      <c r="A167">
        <v>165</v>
      </c>
      <c r="B167">
        <v>20</v>
      </c>
      <c r="E167">
        <v>165</v>
      </c>
      <c r="F167">
        <v>16</v>
      </c>
      <c r="H167">
        <v>165</v>
      </c>
      <c r="I167">
        <v>31</v>
      </c>
    </row>
    <row r="168" spans="1:9" x14ac:dyDescent="0.3">
      <c r="A168">
        <v>166</v>
      </c>
      <c r="B168">
        <v>24</v>
      </c>
      <c r="E168">
        <v>166</v>
      </c>
      <c r="F168">
        <v>13</v>
      </c>
      <c r="H168">
        <v>166</v>
      </c>
      <c r="I168">
        <v>34</v>
      </c>
    </row>
    <row r="169" spans="1:9" x14ac:dyDescent="0.3">
      <c r="A169">
        <v>167</v>
      </c>
      <c r="B169">
        <v>16</v>
      </c>
      <c r="E169">
        <v>167</v>
      </c>
      <c r="F169">
        <v>13</v>
      </c>
      <c r="H169">
        <v>167</v>
      </c>
      <c r="I169">
        <v>30</v>
      </c>
    </row>
    <row r="170" spans="1:9" x14ac:dyDescent="0.3">
      <c r="A170">
        <v>168</v>
      </c>
      <c r="B170">
        <v>11</v>
      </c>
      <c r="E170">
        <v>168</v>
      </c>
      <c r="F170">
        <v>8</v>
      </c>
      <c r="H170">
        <v>168</v>
      </c>
      <c r="I170">
        <v>24</v>
      </c>
    </row>
    <row r="171" spans="1:9" x14ac:dyDescent="0.3">
      <c r="A171">
        <v>169</v>
      </c>
      <c r="B171">
        <v>27</v>
      </c>
      <c r="E171">
        <v>169</v>
      </c>
      <c r="F171">
        <v>16</v>
      </c>
      <c r="H171">
        <v>169</v>
      </c>
      <c r="I171">
        <v>25</v>
      </c>
    </row>
    <row r="172" spans="1:9" x14ac:dyDescent="0.3">
      <c r="A172">
        <v>170</v>
      </c>
      <c r="B172">
        <v>15</v>
      </c>
      <c r="E172">
        <v>170</v>
      </c>
      <c r="F172">
        <v>9</v>
      </c>
      <c r="H172">
        <v>170</v>
      </c>
      <c r="I172">
        <v>23</v>
      </c>
    </row>
    <row r="173" spans="1:9" x14ac:dyDescent="0.3">
      <c r="A173">
        <v>171</v>
      </c>
      <c r="B173">
        <v>16</v>
      </c>
      <c r="E173">
        <v>171</v>
      </c>
      <c r="F173">
        <v>11</v>
      </c>
      <c r="H173">
        <v>171</v>
      </c>
      <c r="I173">
        <v>23</v>
      </c>
    </row>
    <row r="174" spans="1:9" x14ac:dyDescent="0.3">
      <c r="A174">
        <v>172</v>
      </c>
      <c r="B174">
        <v>16</v>
      </c>
      <c r="E174">
        <v>172</v>
      </c>
      <c r="F174">
        <v>11</v>
      </c>
      <c r="H174">
        <v>172</v>
      </c>
      <c r="I174">
        <v>21</v>
      </c>
    </row>
    <row r="175" spans="1:9" x14ac:dyDescent="0.3">
      <c r="A175">
        <v>173</v>
      </c>
      <c r="B175">
        <v>19</v>
      </c>
      <c r="E175">
        <v>173</v>
      </c>
      <c r="F175">
        <v>16</v>
      </c>
      <c r="H175">
        <v>173</v>
      </c>
      <c r="I175">
        <v>29</v>
      </c>
    </row>
    <row r="176" spans="1:9" x14ac:dyDescent="0.3">
      <c r="A176">
        <v>174</v>
      </c>
      <c r="B176">
        <v>18</v>
      </c>
      <c r="E176">
        <v>174</v>
      </c>
      <c r="F176">
        <v>12</v>
      </c>
      <c r="H176">
        <v>174</v>
      </c>
      <c r="I176">
        <v>28</v>
      </c>
    </row>
    <row r="177" spans="1:9" x14ac:dyDescent="0.3">
      <c r="A177">
        <v>175</v>
      </c>
      <c r="B177">
        <v>17</v>
      </c>
      <c r="E177">
        <v>175</v>
      </c>
      <c r="F177">
        <v>7</v>
      </c>
      <c r="H177">
        <v>175</v>
      </c>
      <c r="I177">
        <v>17</v>
      </c>
    </row>
    <row r="178" spans="1:9" x14ac:dyDescent="0.3">
      <c r="A178">
        <v>176</v>
      </c>
      <c r="B178">
        <v>14</v>
      </c>
      <c r="E178">
        <v>176</v>
      </c>
      <c r="F178">
        <v>6</v>
      </c>
      <c r="H178">
        <v>176</v>
      </c>
      <c r="I178">
        <v>12</v>
      </c>
    </row>
    <row r="179" spans="1:9" x14ac:dyDescent="0.3">
      <c r="A179">
        <v>177</v>
      </c>
      <c r="B179">
        <v>13</v>
      </c>
      <c r="E179">
        <v>177</v>
      </c>
      <c r="F179">
        <v>8</v>
      </c>
      <c r="H179">
        <v>177</v>
      </c>
      <c r="I179">
        <v>19</v>
      </c>
    </row>
    <row r="180" spans="1:9" x14ac:dyDescent="0.3">
      <c r="A180">
        <v>178</v>
      </c>
      <c r="B180">
        <v>9</v>
      </c>
      <c r="E180">
        <v>178</v>
      </c>
      <c r="F180">
        <v>5</v>
      </c>
      <c r="H180">
        <v>178</v>
      </c>
      <c r="I180">
        <v>16</v>
      </c>
    </row>
    <row r="181" spans="1:9" x14ac:dyDescent="0.3">
      <c r="A181">
        <v>179</v>
      </c>
      <c r="B181">
        <v>23</v>
      </c>
      <c r="E181">
        <v>179</v>
      </c>
      <c r="F181">
        <v>19</v>
      </c>
      <c r="H181">
        <v>179</v>
      </c>
      <c r="I181">
        <v>21</v>
      </c>
    </row>
    <row r="182" spans="1:9" x14ac:dyDescent="0.3">
      <c r="A182">
        <v>180</v>
      </c>
      <c r="B182">
        <v>18</v>
      </c>
      <c r="E182">
        <v>180</v>
      </c>
      <c r="F182">
        <v>12</v>
      </c>
      <c r="H182">
        <v>180</v>
      </c>
      <c r="I182">
        <v>15</v>
      </c>
    </row>
    <row r="183" spans="1:9" x14ac:dyDescent="0.3">
      <c r="A183">
        <v>181</v>
      </c>
      <c r="B183">
        <v>16</v>
      </c>
      <c r="E183">
        <v>181</v>
      </c>
      <c r="F183">
        <v>7</v>
      </c>
      <c r="H183">
        <v>181</v>
      </c>
      <c r="I183">
        <v>16</v>
      </c>
    </row>
    <row r="184" spans="1:9" x14ac:dyDescent="0.3">
      <c r="A184">
        <v>182</v>
      </c>
      <c r="B184">
        <v>10</v>
      </c>
      <c r="E184">
        <v>182</v>
      </c>
      <c r="F184">
        <v>5</v>
      </c>
      <c r="H184">
        <v>182</v>
      </c>
      <c r="I184">
        <v>14</v>
      </c>
    </row>
    <row r="185" spans="1:9" x14ac:dyDescent="0.3">
      <c r="A185">
        <v>183</v>
      </c>
      <c r="B185">
        <v>19</v>
      </c>
      <c r="E185">
        <v>183</v>
      </c>
      <c r="F185">
        <v>10</v>
      </c>
      <c r="H185">
        <v>183</v>
      </c>
      <c r="I185">
        <v>19</v>
      </c>
    </row>
    <row r="186" spans="1:9" x14ac:dyDescent="0.3">
      <c r="A186">
        <v>184</v>
      </c>
      <c r="B186">
        <v>19</v>
      </c>
      <c r="E186">
        <v>184</v>
      </c>
      <c r="F186">
        <v>13</v>
      </c>
      <c r="H186">
        <v>184</v>
      </c>
      <c r="I186">
        <v>11</v>
      </c>
    </row>
    <row r="187" spans="1:9" x14ac:dyDescent="0.3">
      <c r="A187">
        <v>185</v>
      </c>
      <c r="B187">
        <v>21</v>
      </c>
      <c r="E187">
        <v>185</v>
      </c>
      <c r="F187">
        <v>17</v>
      </c>
      <c r="H187">
        <v>185</v>
      </c>
      <c r="I187">
        <v>22</v>
      </c>
    </row>
    <row r="188" spans="1:9" x14ac:dyDescent="0.3">
      <c r="A188">
        <v>186</v>
      </c>
      <c r="B188">
        <v>14</v>
      </c>
      <c r="E188">
        <v>186</v>
      </c>
      <c r="F188">
        <v>12</v>
      </c>
      <c r="H188">
        <v>186</v>
      </c>
      <c r="I188">
        <v>21</v>
      </c>
    </row>
    <row r="189" spans="1:9" x14ac:dyDescent="0.3">
      <c r="A189">
        <v>187</v>
      </c>
      <c r="B189">
        <v>13</v>
      </c>
      <c r="E189">
        <v>187</v>
      </c>
      <c r="F189">
        <v>8</v>
      </c>
      <c r="H189">
        <v>187</v>
      </c>
      <c r="I189">
        <v>19</v>
      </c>
    </row>
    <row r="190" spans="1:9" x14ac:dyDescent="0.3">
      <c r="A190">
        <v>188</v>
      </c>
      <c r="B190">
        <v>18</v>
      </c>
      <c r="E190">
        <v>188</v>
      </c>
      <c r="F190">
        <v>12</v>
      </c>
      <c r="H190">
        <v>188</v>
      </c>
      <c r="I190">
        <v>9</v>
      </c>
    </row>
    <row r="191" spans="1:9" x14ac:dyDescent="0.3">
      <c r="A191">
        <v>189</v>
      </c>
      <c r="B191">
        <v>19</v>
      </c>
      <c r="E191">
        <v>189</v>
      </c>
      <c r="F191">
        <v>13</v>
      </c>
      <c r="H191">
        <v>189</v>
      </c>
      <c r="I191">
        <v>21</v>
      </c>
    </row>
    <row r="192" spans="1:9" x14ac:dyDescent="0.3">
      <c r="A192">
        <v>190</v>
      </c>
      <c r="B192">
        <v>13</v>
      </c>
      <c r="E192">
        <v>190</v>
      </c>
      <c r="F192">
        <v>7</v>
      </c>
      <c r="H192">
        <v>190</v>
      </c>
      <c r="I192">
        <v>25</v>
      </c>
    </row>
    <row r="193" spans="1:9" x14ac:dyDescent="0.3">
      <c r="A193">
        <v>191</v>
      </c>
      <c r="B193">
        <v>15</v>
      </c>
      <c r="E193">
        <v>191</v>
      </c>
      <c r="F193">
        <v>10</v>
      </c>
      <c r="H193">
        <v>191</v>
      </c>
      <c r="I193">
        <v>14</v>
      </c>
    </row>
    <row r="194" spans="1:9" x14ac:dyDescent="0.3">
      <c r="A194">
        <v>192</v>
      </c>
      <c r="B194">
        <v>13</v>
      </c>
      <c r="E194">
        <v>192</v>
      </c>
      <c r="F194">
        <v>10</v>
      </c>
      <c r="H194">
        <v>192</v>
      </c>
      <c r="I194">
        <v>12</v>
      </c>
    </row>
    <row r="195" spans="1:9" x14ac:dyDescent="0.3">
      <c r="A195">
        <v>193</v>
      </c>
      <c r="B195">
        <v>9</v>
      </c>
      <c r="E195">
        <v>193</v>
      </c>
      <c r="F195">
        <v>3</v>
      </c>
      <c r="H195">
        <v>193</v>
      </c>
      <c r="I195">
        <v>15</v>
      </c>
    </row>
    <row r="196" spans="1:9" x14ac:dyDescent="0.3">
      <c r="A196">
        <v>194</v>
      </c>
      <c r="B196">
        <v>13</v>
      </c>
      <c r="E196">
        <v>194</v>
      </c>
      <c r="F196">
        <v>8</v>
      </c>
      <c r="H196">
        <v>194</v>
      </c>
      <c r="I196">
        <v>22</v>
      </c>
    </row>
    <row r="197" spans="1:9" x14ac:dyDescent="0.3">
      <c r="A197">
        <v>195</v>
      </c>
      <c r="B197">
        <v>18</v>
      </c>
      <c r="E197">
        <v>195</v>
      </c>
      <c r="F197">
        <v>9</v>
      </c>
      <c r="H197">
        <v>195</v>
      </c>
      <c r="I197">
        <v>21</v>
      </c>
    </row>
    <row r="198" spans="1:9" x14ac:dyDescent="0.3">
      <c r="A198">
        <v>196</v>
      </c>
      <c r="B198">
        <v>18</v>
      </c>
      <c r="E198">
        <v>196</v>
      </c>
      <c r="F198">
        <v>12</v>
      </c>
      <c r="H198">
        <v>196</v>
      </c>
      <c r="I198">
        <v>16</v>
      </c>
    </row>
    <row r="199" spans="1:9" x14ac:dyDescent="0.3">
      <c r="A199">
        <v>197</v>
      </c>
      <c r="B199">
        <v>15</v>
      </c>
      <c r="E199">
        <v>197</v>
      </c>
      <c r="F199">
        <v>8</v>
      </c>
      <c r="H199">
        <v>197</v>
      </c>
      <c r="I199">
        <v>19</v>
      </c>
    </row>
    <row r="200" spans="1:9" x14ac:dyDescent="0.3">
      <c r="A200">
        <v>198</v>
      </c>
      <c r="B200">
        <v>8</v>
      </c>
      <c r="E200">
        <v>198</v>
      </c>
      <c r="F200">
        <v>6</v>
      </c>
      <c r="H200">
        <v>198</v>
      </c>
      <c r="I200">
        <v>16</v>
      </c>
    </row>
    <row r="201" spans="1:9" x14ac:dyDescent="0.3">
      <c r="A201">
        <v>199</v>
      </c>
      <c r="B201">
        <v>7</v>
      </c>
      <c r="E201">
        <v>199</v>
      </c>
      <c r="F201">
        <v>5</v>
      </c>
      <c r="H201">
        <v>199</v>
      </c>
      <c r="I201">
        <v>11</v>
      </c>
    </row>
    <row r="202" spans="1:9" x14ac:dyDescent="0.3">
      <c r="A202">
        <v>200</v>
      </c>
      <c r="B202">
        <v>16</v>
      </c>
      <c r="E202">
        <v>200</v>
      </c>
      <c r="F202">
        <v>9</v>
      </c>
      <c r="H202">
        <v>200</v>
      </c>
      <c r="I202">
        <v>16</v>
      </c>
    </row>
    <row r="203" spans="1:9" x14ac:dyDescent="0.3">
      <c r="A203">
        <v>201</v>
      </c>
      <c r="B203">
        <v>14</v>
      </c>
      <c r="E203">
        <v>201</v>
      </c>
      <c r="F203">
        <v>7</v>
      </c>
      <c r="H203">
        <v>201</v>
      </c>
      <c r="I203">
        <v>19</v>
      </c>
    </row>
    <row r="204" spans="1:9" x14ac:dyDescent="0.3">
      <c r="A204">
        <v>202</v>
      </c>
      <c r="B204">
        <v>8</v>
      </c>
      <c r="E204">
        <v>202</v>
      </c>
      <c r="F204">
        <v>6</v>
      </c>
      <c r="H204">
        <v>202</v>
      </c>
      <c r="I204">
        <v>16</v>
      </c>
    </row>
    <row r="205" spans="1:9" x14ac:dyDescent="0.3">
      <c r="A205">
        <v>203</v>
      </c>
      <c r="B205">
        <v>14</v>
      </c>
      <c r="E205">
        <v>203</v>
      </c>
      <c r="F205">
        <v>8</v>
      </c>
      <c r="H205">
        <v>203</v>
      </c>
      <c r="I205">
        <v>9</v>
      </c>
    </row>
    <row r="206" spans="1:9" x14ac:dyDescent="0.3">
      <c r="A206">
        <v>204</v>
      </c>
      <c r="B206">
        <v>6</v>
      </c>
      <c r="E206">
        <v>204</v>
      </c>
      <c r="F206">
        <v>5</v>
      </c>
      <c r="H206">
        <v>204</v>
      </c>
      <c r="I206">
        <v>14</v>
      </c>
    </row>
    <row r="207" spans="1:9" x14ac:dyDescent="0.3">
      <c r="A207">
        <v>205</v>
      </c>
      <c r="B207">
        <v>11</v>
      </c>
      <c r="E207">
        <v>205</v>
      </c>
      <c r="F207">
        <v>6</v>
      </c>
      <c r="H207">
        <v>205</v>
      </c>
      <c r="I207">
        <v>18</v>
      </c>
    </row>
    <row r="208" spans="1:9" x14ac:dyDescent="0.3">
      <c r="A208">
        <v>206</v>
      </c>
      <c r="B208">
        <v>12</v>
      </c>
      <c r="E208">
        <v>206</v>
      </c>
      <c r="F208">
        <v>7</v>
      </c>
      <c r="H208">
        <v>206</v>
      </c>
      <c r="I208">
        <v>10</v>
      </c>
    </row>
    <row r="209" spans="1:9" x14ac:dyDescent="0.3">
      <c r="A209">
        <v>207</v>
      </c>
      <c r="B209">
        <v>17</v>
      </c>
      <c r="E209">
        <v>207</v>
      </c>
      <c r="F209">
        <v>12</v>
      </c>
      <c r="H209">
        <v>207</v>
      </c>
      <c r="I209">
        <v>17</v>
      </c>
    </row>
    <row r="210" spans="1:9" x14ac:dyDescent="0.3">
      <c r="A210">
        <v>208</v>
      </c>
      <c r="B210">
        <v>11</v>
      </c>
      <c r="E210">
        <v>208</v>
      </c>
      <c r="F210">
        <v>6</v>
      </c>
      <c r="H210">
        <v>208</v>
      </c>
      <c r="I210">
        <v>17</v>
      </c>
    </row>
    <row r="211" spans="1:9" x14ac:dyDescent="0.3">
      <c r="A211">
        <v>209</v>
      </c>
      <c r="B211">
        <v>11</v>
      </c>
      <c r="E211">
        <v>209</v>
      </c>
      <c r="F211">
        <v>5</v>
      </c>
      <c r="H211">
        <v>209</v>
      </c>
      <c r="I211">
        <v>9</v>
      </c>
    </row>
    <row r="212" spans="1:9" x14ac:dyDescent="0.3">
      <c r="A212">
        <v>210</v>
      </c>
      <c r="B212">
        <v>13</v>
      </c>
      <c r="E212">
        <v>210</v>
      </c>
      <c r="F212">
        <v>5</v>
      </c>
      <c r="H212">
        <v>210</v>
      </c>
      <c r="I212">
        <v>15</v>
      </c>
    </row>
    <row r="213" spans="1:9" x14ac:dyDescent="0.3">
      <c r="A213">
        <v>211</v>
      </c>
      <c r="B213">
        <v>8</v>
      </c>
      <c r="E213">
        <v>211</v>
      </c>
      <c r="F213">
        <v>7</v>
      </c>
      <c r="H213">
        <v>211</v>
      </c>
      <c r="I213">
        <v>13</v>
      </c>
    </row>
    <row r="214" spans="1:9" x14ac:dyDescent="0.3">
      <c r="A214">
        <v>212</v>
      </c>
      <c r="B214">
        <v>11</v>
      </c>
      <c r="E214">
        <v>212</v>
      </c>
      <c r="F214">
        <v>7</v>
      </c>
      <c r="H214">
        <v>212</v>
      </c>
      <c r="I214">
        <v>7</v>
      </c>
    </row>
    <row r="215" spans="1:9" x14ac:dyDescent="0.3">
      <c r="A215">
        <v>213</v>
      </c>
      <c r="B215">
        <v>10</v>
      </c>
      <c r="E215">
        <v>213</v>
      </c>
      <c r="F215">
        <v>8</v>
      </c>
      <c r="H215">
        <v>213</v>
      </c>
      <c r="I215">
        <v>15</v>
      </c>
    </row>
    <row r="216" spans="1:9" x14ac:dyDescent="0.3">
      <c r="A216">
        <v>214</v>
      </c>
      <c r="B216">
        <v>10</v>
      </c>
      <c r="E216">
        <v>214</v>
      </c>
      <c r="F216">
        <v>4</v>
      </c>
      <c r="H216">
        <v>214</v>
      </c>
      <c r="I216">
        <v>13</v>
      </c>
    </row>
    <row r="217" spans="1:9" x14ac:dyDescent="0.3">
      <c r="A217">
        <v>215</v>
      </c>
      <c r="B217">
        <v>13</v>
      </c>
      <c r="E217">
        <v>215</v>
      </c>
      <c r="F217">
        <v>9</v>
      </c>
      <c r="H217">
        <v>215</v>
      </c>
      <c r="I217">
        <v>11</v>
      </c>
    </row>
    <row r="218" spans="1:9" x14ac:dyDescent="0.3">
      <c r="A218">
        <v>216</v>
      </c>
      <c r="B218">
        <v>13</v>
      </c>
      <c r="E218">
        <v>216</v>
      </c>
      <c r="F218">
        <v>8</v>
      </c>
      <c r="H218">
        <v>216</v>
      </c>
      <c r="I218">
        <v>15</v>
      </c>
    </row>
    <row r="219" spans="1:9" x14ac:dyDescent="0.3">
      <c r="A219">
        <v>217</v>
      </c>
      <c r="B219">
        <v>17</v>
      </c>
      <c r="E219">
        <v>217</v>
      </c>
      <c r="F219">
        <v>10</v>
      </c>
      <c r="H219">
        <v>217</v>
      </c>
      <c r="I219">
        <v>16</v>
      </c>
    </row>
    <row r="220" spans="1:9" x14ac:dyDescent="0.3">
      <c r="A220">
        <v>218</v>
      </c>
      <c r="B220">
        <v>18</v>
      </c>
      <c r="E220">
        <v>218</v>
      </c>
      <c r="F220">
        <v>14</v>
      </c>
      <c r="H220">
        <v>218</v>
      </c>
      <c r="I220">
        <v>16</v>
      </c>
    </row>
    <row r="221" spans="1:9" x14ac:dyDescent="0.3">
      <c r="A221">
        <v>219</v>
      </c>
      <c r="B221">
        <v>11</v>
      </c>
      <c r="E221">
        <v>219</v>
      </c>
      <c r="F221">
        <v>8</v>
      </c>
      <c r="H221">
        <v>219</v>
      </c>
      <c r="I221">
        <v>7</v>
      </c>
    </row>
    <row r="222" spans="1:9" x14ac:dyDescent="0.3">
      <c r="A222">
        <v>220</v>
      </c>
      <c r="B222">
        <v>9</v>
      </c>
      <c r="E222">
        <v>220</v>
      </c>
      <c r="F222">
        <v>2</v>
      </c>
      <c r="H222">
        <v>220</v>
      </c>
      <c r="I222">
        <v>12</v>
      </c>
    </row>
    <row r="223" spans="1:9" x14ac:dyDescent="0.3">
      <c r="A223">
        <v>221</v>
      </c>
      <c r="B223">
        <v>20</v>
      </c>
      <c r="E223">
        <v>221</v>
      </c>
      <c r="F223">
        <v>13</v>
      </c>
      <c r="H223">
        <v>221</v>
      </c>
      <c r="I223">
        <v>15</v>
      </c>
    </row>
    <row r="224" spans="1:9" x14ac:dyDescent="0.3">
      <c r="A224">
        <v>222</v>
      </c>
      <c r="B224">
        <v>12</v>
      </c>
      <c r="E224">
        <v>222</v>
      </c>
      <c r="F224">
        <v>9</v>
      </c>
      <c r="H224">
        <v>222</v>
      </c>
      <c r="I224">
        <v>13</v>
      </c>
    </row>
    <row r="225" spans="1:9" x14ac:dyDescent="0.3">
      <c r="A225">
        <v>223</v>
      </c>
      <c r="B225">
        <v>13</v>
      </c>
      <c r="E225">
        <v>223</v>
      </c>
      <c r="F225">
        <v>8</v>
      </c>
      <c r="H225">
        <v>223</v>
      </c>
      <c r="I225">
        <v>11</v>
      </c>
    </row>
    <row r="226" spans="1:9" x14ac:dyDescent="0.3">
      <c r="A226">
        <v>224</v>
      </c>
      <c r="B226">
        <v>8</v>
      </c>
      <c r="E226">
        <v>224</v>
      </c>
      <c r="F226">
        <v>7</v>
      </c>
      <c r="H226">
        <v>224</v>
      </c>
      <c r="I226">
        <v>6</v>
      </c>
    </row>
    <row r="227" spans="1:9" x14ac:dyDescent="0.3">
      <c r="A227">
        <v>225</v>
      </c>
      <c r="B227">
        <v>9</v>
      </c>
      <c r="E227">
        <v>225</v>
      </c>
      <c r="F227">
        <v>6</v>
      </c>
      <c r="H227">
        <v>225</v>
      </c>
      <c r="I227">
        <v>10</v>
      </c>
    </row>
    <row r="228" spans="1:9" x14ac:dyDescent="0.3">
      <c r="A228">
        <v>226</v>
      </c>
      <c r="B228">
        <v>10</v>
      </c>
      <c r="E228">
        <v>226</v>
      </c>
      <c r="F228">
        <v>7</v>
      </c>
      <c r="H228">
        <v>226</v>
      </c>
      <c r="I228">
        <v>9</v>
      </c>
    </row>
    <row r="229" spans="1:9" x14ac:dyDescent="0.3">
      <c r="A229">
        <v>227</v>
      </c>
      <c r="B229">
        <v>14</v>
      </c>
      <c r="E229">
        <v>227</v>
      </c>
      <c r="F229">
        <v>9</v>
      </c>
      <c r="H229">
        <v>227</v>
      </c>
      <c r="I229">
        <v>12</v>
      </c>
    </row>
    <row r="230" spans="1:9" x14ac:dyDescent="0.3">
      <c r="A230">
        <v>228</v>
      </c>
      <c r="B230">
        <v>12</v>
      </c>
      <c r="E230">
        <v>228</v>
      </c>
      <c r="F230">
        <v>10</v>
      </c>
      <c r="H230">
        <v>228</v>
      </c>
      <c r="I230">
        <v>6</v>
      </c>
    </row>
    <row r="231" spans="1:9" x14ac:dyDescent="0.3">
      <c r="A231">
        <v>229</v>
      </c>
      <c r="B231">
        <v>11</v>
      </c>
      <c r="E231">
        <v>229</v>
      </c>
      <c r="F231">
        <v>8</v>
      </c>
      <c r="H231">
        <v>229</v>
      </c>
      <c r="I231">
        <v>9</v>
      </c>
    </row>
    <row r="232" spans="1:9" x14ac:dyDescent="0.3">
      <c r="A232">
        <v>230</v>
      </c>
      <c r="B232">
        <v>10</v>
      </c>
      <c r="E232">
        <v>230</v>
      </c>
      <c r="F232">
        <v>5</v>
      </c>
      <c r="H232">
        <v>230</v>
      </c>
      <c r="I232">
        <v>7</v>
      </c>
    </row>
    <row r="233" spans="1:9" x14ac:dyDescent="0.3">
      <c r="A233">
        <v>231</v>
      </c>
      <c r="B233">
        <v>5</v>
      </c>
      <c r="E233">
        <v>231</v>
      </c>
      <c r="F233">
        <v>3</v>
      </c>
      <c r="H233">
        <v>231</v>
      </c>
      <c r="I233">
        <v>7</v>
      </c>
    </row>
    <row r="234" spans="1:9" x14ac:dyDescent="0.3">
      <c r="A234">
        <v>232</v>
      </c>
      <c r="B234">
        <v>9</v>
      </c>
      <c r="E234">
        <v>232</v>
      </c>
      <c r="F234">
        <v>4</v>
      </c>
      <c r="H234">
        <v>232</v>
      </c>
      <c r="I234">
        <v>8</v>
      </c>
    </row>
    <row r="235" spans="1:9" x14ac:dyDescent="0.3">
      <c r="A235">
        <v>233</v>
      </c>
      <c r="B235">
        <v>7</v>
      </c>
      <c r="E235">
        <v>233</v>
      </c>
      <c r="F235">
        <v>4</v>
      </c>
      <c r="H235">
        <v>233</v>
      </c>
      <c r="I235">
        <v>7</v>
      </c>
    </row>
    <row r="236" spans="1:9" x14ac:dyDescent="0.3">
      <c r="A236">
        <v>234</v>
      </c>
      <c r="B236">
        <v>10</v>
      </c>
      <c r="E236">
        <v>234</v>
      </c>
      <c r="F236">
        <v>4</v>
      </c>
      <c r="H236">
        <v>234</v>
      </c>
      <c r="I236">
        <v>11</v>
      </c>
    </row>
    <row r="237" spans="1:9" x14ac:dyDescent="0.3">
      <c r="A237">
        <v>235</v>
      </c>
      <c r="B237">
        <v>10</v>
      </c>
      <c r="E237">
        <v>235</v>
      </c>
      <c r="F237">
        <v>7</v>
      </c>
      <c r="H237">
        <v>235</v>
      </c>
      <c r="I237">
        <v>10</v>
      </c>
    </row>
    <row r="238" spans="1:9" x14ac:dyDescent="0.3">
      <c r="A238">
        <v>236</v>
      </c>
      <c r="B238">
        <v>7</v>
      </c>
      <c r="E238">
        <v>236</v>
      </c>
      <c r="F238">
        <v>5</v>
      </c>
      <c r="H238">
        <v>236</v>
      </c>
      <c r="I238">
        <v>10</v>
      </c>
    </row>
    <row r="239" spans="1:9" x14ac:dyDescent="0.3">
      <c r="A239">
        <v>237</v>
      </c>
      <c r="B239">
        <v>7</v>
      </c>
      <c r="E239">
        <v>237</v>
      </c>
      <c r="F239">
        <v>3</v>
      </c>
      <c r="H239">
        <v>237</v>
      </c>
      <c r="I239">
        <v>8</v>
      </c>
    </row>
    <row r="240" spans="1:9" x14ac:dyDescent="0.3">
      <c r="A240">
        <v>238</v>
      </c>
      <c r="B240">
        <v>10</v>
      </c>
      <c r="E240">
        <v>238</v>
      </c>
      <c r="F240">
        <v>8</v>
      </c>
      <c r="H240">
        <v>238</v>
      </c>
      <c r="I240">
        <v>7</v>
      </c>
    </row>
    <row r="241" spans="1:9" x14ac:dyDescent="0.3">
      <c r="A241">
        <v>239</v>
      </c>
      <c r="B241">
        <v>11</v>
      </c>
      <c r="E241">
        <v>239</v>
      </c>
      <c r="F241">
        <v>7</v>
      </c>
      <c r="H241">
        <v>239</v>
      </c>
      <c r="I241">
        <v>9</v>
      </c>
    </row>
    <row r="242" spans="1:9" x14ac:dyDescent="0.3">
      <c r="A242">
        <v>240</v>
      </c>
      <c r="B242">
        <v>11</v>
      </c>
      <c r="E242">
        <v>240</v>
      </c>
      <c r="F242">
        <v>5</v>
      </c>
      <c r="H242">
        <v>240</v>
      </c>
      <c r="I242">
        <v>7</v>
      </c>
    </row>
    <row r="243" spans="1:9" x14ac:dyDescent="0.3">
      <c r="A243">
        <v>241</v>
      </c>
      <c r="B243">
        <v>9</v>
      </c>
      <c r="E243">
        <v>241</v>
      </c>
      <c r="F243">
        <v>8</v>
      </c>
      <c r="H243">
        <v>241</v>
      </c>
      <c r="I243">
        <v>9</v>
      </c>
    </row>
    <row r="244" spans="1:9" x14ac:dyDescent="0.3">
      <c r="A244">
        <v>242</v>
      </c>
      <c r="B244">
        <v>6</v>
      </c>
      <c r="E244">
        <v>242</v>
      </c>
      <c r="F244">
        <v>4</v>
      </c>
      <c r="H244">
        <v>242</v>
      </c>
      <c r="I244">
        <v>4</v>
      </c>
    </row>
    <row r="245" spans="1:9" x14ac:dyDescent="0.3">
      <c r="A245">
        <v>243</v>
      </c>
      <c r="B245">
        <v>8</v>
      </c>
      <c r="E245">
        <v>243</v>
      </c>
      <c r="F245">
        <v>4</v>
      </c>
      <c r="H245">
        <v>243</v>
      </c>
      <c r="I245">
        <v>9</v>
      </c>
    </row>
    <row r="246" spans="1:9" x14ac:dyDescent="0.3">
      <c r="A246">
        <v>244</v>
      </c>
      <c r="B246">
        <v>8</v>
      </c>
      <c r="E246">
        <v>244</v>
      </c>
      <c r="F246">
        <v>4</v>
      </c>
      <c r="H246">
        <v>244</v>
      </c>
      <c r="I246">
        <v>9</v>
      </c>
    </row>
    <row r="247" spans="1:9" x14ac:dyDescent="0.3">
      <c r="A247">
        <v>245</v>
      </c>
      <c r="B247">
        <v>4</v>
      </c>
      <c r="E247">
        <v>245</v>
      </c>
      <c r="F247">
        <v>2</v>
      </c>
      <c r="H247">
        <v>245</v>
      </c>
      <c r="I247">
        <v>5</v>
      </c>
    </row>
    <row r="248" spans="1:9" x14ac:dyDescent="0.3">
      <c r="A248">
        <v>246</v>
      </c>
      <c r="B248">
        <v>7</v>
      </c>
      <c r="E248">
        <v>246</v>
      </c>
      <c r="F248">
        <v>7</v>
      </c>
      <c r="H248">
        <v>246</v>
      </c>
      <c r="I248">
        <v>5</v>
      </c>
    </row>
    <row r="249" spans="1:9" x14ac:dyDescent="0.3">
      <c r="A249">
        <v>247</v>
      </c>
      <c r="B249">
        <v>7</v>
      </c>
      <c r="E249">
        <v>247</v>
      </c>
      <c r="F249">
        <v>4</v>
      </c>
      <c r="H249">
        <v>247</v>
      </c>
      <c r="I249">
        <v>10</v>
      </c>
    </row>
    <row r="250" spans="1:9" x14ac:dyDescent="0.3">
      <c r="A250">
        <v>248</v>
      </c>
      <c r="B250">
        <v>11</v>
      </c>
      <c r="E250">
        <v>248</v>
      </c>
      <c r="F250">
        <v>9</v>
      </c>
      <c r="H250">
        <v>248</v>
      </c>
      <c r="I250">
        <v>8</v>
      </c>
    </row>
    <row r="251" spans="1:9" x14ac:dyDescent="0.3">
      <c r="A251">
        <v>249</v>
      </c>
      <c r="B251">
        <v>4</v>
      </c>
      <c r="E251">
        <v>249</v>
      </c>
      <c r="F251">
        <v>3</v>
      </c>
      <c r="H251">
        <v>249</v>
      </c>
      <c r="I251">
        <v>7</v>
      </c>
    </row>
    <row r="252" spans="1:9" x14ac:dyDescent="0.3">
      <c r="A252">
        <v>250</v>
      </c>
      <c r="B252">
        <v>8</v>
      </c>
      <c r="E252">
        <v>250</v>
      </c>
      <c r="F252">
        <v>5</v>
      </c>
      <c r="H252">
        <v>250</v>
      </c>
      <c r="I252">
        <v>18</v>
      </c>
    </row>
    <row r="253" spans="1:9" x14ac:dyDescent="0.3">
      <c r="A253">
        <v>251</v>
      </c>
      <c r="B253">
        <v>7</v>
      </c>
      <c r="E253">
        <v>251</v>
      </c>
      <c r="F253">
        <v>6</v>
      </c>
      <c r="H253">
        <v>251</v>
      </c>
      <c r="I253">
        <v>8</v>
      </c>
    </row>
    <row r="254" spans="1:9" x14ac:dyDescent="0.3">
      <c r="A254">
        <v>252</v>
      </c>
      <c r="B254">
        <v>11</v>
      </c>
      <c r="E254">
        <v>252</v>
      </c>
      <c r="F254">
        <v>6</v>
      </c>
      <c r="H254">
        <v>252</v>
      </c>
      <c r="I254">
        <v>7</v>
      </c>
    </row>
    <row r="255" spans="1:9" x14ac:dyDescent="0.3">
      <c r="A255">
        <v>253</v>
      </c>
      <c r="B255">
        <v>9</v>
      </c>
      <c r="E255">
        <v>253</v>
      </c>
      <c r="F255">
        <v>6</v>
      </c>
      <c r="H255">
        <v>253</v>
      </c>
      <c r="I255">
        <v>8</v>
      </c>
    </row>
    <row r="256" spans="1:9" x14ac:dyDescent="0.3">
      <c r="A256">
        <v>254</v>
      </c>
      <c r="B256">
        <v>8</v>
      </c>
      <c r="E256">
        <v>254</v>
      </c>
      <c r="F256">
        <v>4</v>
      </c>
      <c r="H256">
        <v>254</v>
      </c>
      <c r="I256">
        <v>10</v>
      </c>
    </row>
    <row r="257" spans="1:9" x14ac:dyDescent="0.3">
      <c r="A257">
        <v>255</v>
      </c>
      <c r="B257">
        <v>8</v>
      </c>
      <c r="E257">
        <v>255</v>
      </c>
      <c r="F257">
        <v>5</v>
      </c>
      <c r="H257">
        <v>255</v>
      </c>
      <c r="I257">
        <v>6</v>
      </c>
    </row>
    <row r="258" spans="1:9" x14ac:dyDescent="0.3">
      <c r="A258">
        <v>256</v>
      </c>
      <c r="B258">
        <v>7</v>
      </c>
      <c r="E258">
        <v>256</v>
      </c>
      <c r="F258">
        <v>4</v>
      </c>
      <c r="H258">
        <v>256</v>
      </c>
      <c r="I258">
        <v>10</v>
      </c>
    </row>
    <row r="259" spans="1:9" x14ac:dyDescent="0.3">
      <c r="A259">
        <v>257</v>
      </c>
      <c r="B259">
        <v>7</v>
      </c>
      <c r="E259">
        <v>257</v>
      </c>
      <c r="F259">
        <v>6</v>
      </c>
      <c r="H259">
        <v>257</v>
      </c>
      <c r="I259">
        <v>6</v>
      </c>
    </row>
    <row r="260" spans="1:9" x14ac:dyDescent="0.3">
      <c r="A260">
        <v>258</v>
      </c>
      <c r="B260">
        <v>10</v>
      </c>
      <c r="E260">
        <v>258</v>
      </c>
      <c r="F260">
        <v>6</v>
      </c>
      <c r="H260">
        <v>258</v>
      </c>
      <c r="I260">
        <v>4</v>
      </c>
    </row>
    <row r="261" spans="1:9" x14ac:dyDescent="0.3">
      <c r="A261">
        <v>259</v>
      </c>
      <c r="B261">
        <v>9</v>
      </c>
      <c r="E261">
        <v>259</v>
      </c>
      <c r="F261">
        <v>6</v>
      </c>
      <c r="H261">
        <v>259</v>
      </c>
      <c r="I261">
        <v>10</v>
      </c>
    </row>
    <row r="262" spans="1:9" x14ac:dyDescent="0.3">
      <c r="A262">
        <v>260</v>
      </c>
      <c r="B262">
        <v>5</v>
      </c>
      <c r="E262">
        <v>260</v>
      </c>
      <c r="F262">
        <v>3</v>
      </c>
      <c r="H262">
        <v>260</v>
      </c>
      <c r="I262">
        <v>7</v>
      </c>
    </row>
    <row r="263" spans="1:9" x14ac:dyDescent="0.3">
      <c r="A263">
        <v>261</v>
      </c>
      <c r="B263">
        <v>7</v>
      </c>
      <c r="E263">
        <v>261</v>
      </c>
      <c r="F263">
        <v>5</v>
      </c>
      <c r="H263">
        <v>261</v>
      </c>
      <c r="I263">
        <v>9</v>
      </c>
    </row>
    <row r="264" spans="1:9" x14ac:dyDescent="0.3">
      <c r="A264">
        <v>262</v>
      </c>
      <c r="B264">
        <v>9</v>
      </c>
      <c r="E264">
        <v>262</v>
      </c>
      <c r="F264">
        <v>6</v>
      </c>
      <c r="H264">
        <v>262</v>
      </c>
      <c r="I264">
        <v>6</v>
      </c>
    </row>
    <row r="265" spans="1:9" x14ac:dyDescent="0.3">
      <c r="A265">
        <v>263</v>
      </c>
      <c r="B265">
        <v>9</v>
      </c>
      <c r="E265">
        <v>263</v>
      </c>
      <c r="F265">
        <v>5</v>
      </c>
      <c r="H265">
        <v>263</v>
      </c>
      <c r="I265">
        <v>6</v>
      </c>
    </row>
    <row r="266" spans="1:9" x14ac:dyDescent="0.3">
      <c r="A266">
        <v>264</v>
      </c>
      <c r="B266">
        <v>7</v>
      </c>
      <c r="E266">
        <v>264</v>
      </c>
      <c r="F266">
        <v>2</v>
      </c>
      <c r="H266">
        <v>264</v>
      </c>
      <c r="I266">
        <v>5</v>
      </c>
    </row>
    <row r="267" spans="1:9" x14ac:dyDescent="0.3">
      <c r="A267">
        <v>265</v>
      </c>
      <c r="B267">
        <v>6</v>
      </c>
      <c r="E267">
        <v>265</v>
      </c>
      <c r="F267">
        <v>5</v>
      </c>
      <c r="H267">
        <v>265</v>
      </c>
      <c r="I267">
        <v>14</v>
      </c>
    </row>
    <row r="268" spans="1:9" x14ac:dyDescent="0.3">
      <c r="A268">
        <v>266</v>
      </c>
      <c r="B268">
        <v>6</v>
      </c>
      <c r="E268">
        <v>266</v>
      </c>
      <c r="F268">
        <v>2</v>
      </c>
      <c r="H268">
        <v>266</v>
      </c>
      <c r="I268">
        <v>11</v>
      </c>
    </row>
    <row r="269" spans="1:9" x14ac:dyDescent="0.3">
      <c r="A269">
        <v>267</v>
      </c>
      <c r="B269">
        <v>9</v>
      </c>
      <c r="E269">
        <v>267</v>
      </c>
      <c r="F269">
        <v>6</v>
      </c>
      <c r="H269">
        <v>267</v>
      </c>
      <c r="I269">
        <v>6</v>
      </c>
    </row>
    <row r="270" spans="1:9" x14ac:dyDescent="0.3">
      <c r="A270">
        <v>268</v>
      </c>
      <c r="B270">
        <v>6</v>
      </c>
      <c r="E270">
        <v>268</v>
      </c>
      <c r="F270">
        <v>4</v>
      </c>
      <c r="H270">
        <v>268</v>
      </c>
      <c r="I270">
        <v>7</v>
      </c>
    </row>
    <row r="271" spans="1:9" x14ac:dyDescent="0.3">
      <c r="A271">
        <v>269</v>
      </c>
      <c r="B271">
        <v>6</v>
      </c>
      <c r="E271">
        <v>269</v>
      </c>
      <c r="F271">
        <v>3</v>
      </c>
      <c r="H271">
        <v>269</v>
      </c>
      <c r="I271">
        <v>9</v>
      </c>
    </row>
    <row r="272" spans="1:9" x14ac:dyDescent="0.3">
      <c r="A272">
        <v>270</v>
      </c>
      <c r="B272">
        <v>7</v>
      </c>
      <c r="E272">
        <v>270</v>
      </c>
      <c r="F272">
        <v>5</v>
      </c>
      <c r="H272">
        <v>270</v>
      </c>
      <c r="I272">
        <v>6</v>
      </c>
    </row>
    <row r="273" spans="1:9" x14ac:dyDescent="0.3">
      <c r="A273">
        <v>271</v>
      </c>
      <c r="B273">
        <v>8</v>
      </c>
      <c r="E273">
        <v>271</v>
      </c>
      <c r="F273">
        <v>5</v>
      </c>
      <c r="H273">
        <v>271</v>
      </c>
      <c r="I273">
        <v>7</v>
      </c>
    </row>
    <row r="274" spans="1:9" x14ac:dyDescent="0.3">
      <c r="A274">
        <v>272</v>
      </c>
      <c r="B274">
        <v>6</v>
      </c>
      <c r="E274">
        <v>272</v>
      </c>
      <c r="F274">
        <v>3</v>
      </c>
      <c r="H274">
        <v>272</v>
      </c>
      <c r="I274">
        <v>11</v>
      </c>
    </row>
    <row r="275" spans="1:9" x14ac:dyDescent="0.3">
      <c r="A275">
        <v>273</v>
      </c>
      <c r="B275">
        <v>3</v>
      </c>
      <c r="E275">
        <v>273</v>
      </c>
      <c r="F275">
        <v>1</v>
      </c>
      <c r="H275">
        <v>273</v>
      </c>
      <c r="I275">
        <v>3</v>
      </c>
    </row>
    <row r="276" spans="1:9" x14ac:dyDescent="0.3">
      <c r="A276">
        <v>274</v>
      </c>
      <c r="B276">
        <v>4</v>
      </c>
      <c r="E276">
        <v>274</v>
      </c>
      <c r="F276">
        <v>2</v>
      </c>
      <c r="H276">
        <v>274</v>
      </c>
      <c r="I276">
        <v>10</v>
      </c>
    </row>
    <row r="277" spans="1:9" x14ac:dyDescent="0.3">
      <c r="A277">
        <v>275</v>
      </c>
      <c r="B277">
        <v>3</v>
      </c>
      <c r="E277">
        <v>275</v>
      </c>
      <c r="F277">
        <v>2</v>
      </c>
      <c r="H277">
        <v>275</v>
      </c>
      <c r="I277">
        <v>3</v>
      </c>
    </row>
    <row r="278" spans="1:9" x14ac:dyDescent="0.3">
      <c r="A278">
        <v>276</v>
      </c>
      <c r="B278">
        <v>3</v>
      </c>
      <c r="E278">
        <v>276</v>
      </c>
      <c r="F278">
        <v>2</v>
      </c>
      <c r="H278">
        <v>276</v>
      </c>
      <c r="I278">
        <v>5</v>
      </c>
    </row>
    <row r="279" spans="1:9" x14ac:dyDescent="0.3">
      <c r="A279">
        <v>277</v>
      </c>
      <c r="B279">
        <v>5</v>
      </c>
      <c r="E279">
        <v>277</v>
      </c>
      <c r="F279">
        <v>4</v>
      </c>
      <c r="H279">
        <v>277</v>
      </c>
      <c r="I279">
        <v>7</v>
      </c>
    </row>
    <row r="280" spans="1:9" x14ac:dyDescent="0.3">
      <c r="A280">
        <v>278</v>
      </c>
      <c r="B280">
        <v>6</v>
      </c>
      <c r="E280">
        <v>278</v>
      </c>
      <c r="F280">
        <v>4</v>
      </c>
      <c r="H280">
        <v>278</v>
      </c>
      <c r="I280">
        <v>7</v>
      </c>
    </row>
    <row r="281" spans="1:9" x14ac:dyDescent="0.3">
      <c r="A281">
        <v>279</v>
      </c>
      <c r="B281">
        <v>8</v>
      </c>
      <c r="E281">
        <v>279</v>
      </c>
      <c r="F281">
        <v>3</v>
      </c>
      <c r="H281">
        <v>279</v>
      </c>
      <c r="I281">
        <v>6</v>
      </c>
    </row>
    <row r="282" spans="1:9" x14ac:dyDescent="0.3">
      <c r="A282">
        <v>280</v>
      </c>
      <c r="B282">
        <v>4</v>
      </c>
      <c r="E282">
        <v>280</v>
      </c>
      <c r="F282">
        <v>3</v>
      </c>
      <c r="H282">
        <v>280</v>
      </c>
      <c r="I282">
        <v>5</v>
      </c>
    </row>
    <row r="283" spans="1:9" x14ac:dyDescent="0.3">
      <c r="A283">
        <v>281</v>
      </c>
      <c r="B283">
        <v>4</v>
      </c>
      <c r="E283">
        <v>281</v>
      </c>
      <c r="F283">
        <v>4</v>
      </c>
      <c r="H283">
        <v>281</v>
      </c>
      <c r="I283">
        <v>5</v>
      </c>
    </row>
    <row r="284" spans="1:9" x14ac:dyDescent="0.3">
      <c r="A284">
        <v>282</v>
      </c>
      <c r="B284">
        <v>6</v>
      </c>
      <c r="E284">
        <v>282</v>
      </c>
      <c r="F284">
        <v>4</v>
      </c>
      <c r="H284">
        <v>282</v>
      </c>
      <c r="I284">
        <v>2</v>
      </c>
    </row>
    <row r="285" spans="1:9" x14ac:dyDescent="0.3">
      <c r="A285">
        <v>283</v>
      </c>
      <c r="B285">
        <v>4</v>
      </c>
      <c r="E285">
        <v>283</v>
      </c>
      <c r="F285">
        <v>3</v>
      </c>
      <c r="H285">
        <v>283</v>
      </c>
      <c r="I285">
        <v>4</v>
      </c>
    </row>
    <row r="286" spans="1:9" x14ac:dyDescent="0.3">
      <c r="A286">
        <v>284</v>
      </c>
      <c r="B286">
        <v>4</v>
      </c>
      <c r="E286">
        <v>284</v>
      </c>
      <c r="F286">
        <v>2</v>
      </c>
      <c r="H286">
        <v>284</v>
      </c>
      <c r="I286">
        <v>7</v>
      </c>
    </row>
    <row r="287" spans="1:9" x14ac:dyDescent="0.3">
      <c r="A287">
        <v>285</v>
      </c>
      <c r="B287">
        <v>3</v>
      </c>
      <c r="E287">
        <v>285</v>
      </c>
      <c r="F287">
        <v>1</v>
      </c>
      <c r="H287">
        <v>285</v>
      </c>
      <c r="I287">
        <v>6</v>
      </c>
    </row>
    <row r="288" spans="1:9" x14ac:dyDescent="0.3">
      <c r="A288">
        <v>286</v>
      </c>
      <c r="B288">
        <v>7</v>
      </c>
      <c r="E288">
        <v>286</v>
      </c>
      <c r="F288">
        <v>6</v>
      </c>
      <c r="H288">
        <v>286</v>
      </c>
      <c r="I288">
        <v>4</v>
      </c>
    </row>
    <row r="289" spans="1:9" x14ac:dyDescent="0.3">
      <c r="A289">
        <v>287</v>
      </c>
      <c r="B289">
        <v>7</v>
      </c>
      <c r="E289">
        <v>287</v>
      </c>
      <c r="F289">
        <v>4</v>
      </c>
      <c r="H289">
        <v>287</v>
      </c>
      <c r="I289">
        <v>4</v>
      </c>
    </row>
    <row r="290" spans="1:9" x14ac:dyDescent="0.3">
      <c r="A290">
        <v>288</v>
      </c>
      <c r="B290">
        <v>5</v>
      </c>
      <c r="E290">
        <v>288</v>
      </c>
      <c r="F290">
        <v>3</v>
      </c>
      <c r="H290">
        <v>288</v>
      </c>
      <c r="I290">
        <v>5</v>
      </c>
    </row>
    <row r="291" spans="1:9" x14ac:dyDescent="0.3">
      <c r="A291">
        <v>289</v>
      </c>
      <c r="B291">
        <v>12</v>
      </c>
      <c r="E291">
        <v>289</v>
      </c>
      <c r="F291">
        <v>7</v>
      </c>
      <c r="H291">
        <v>289</v>
      </c>
      <c r="I291">
        <v>2</v>
      </c>
    </row>
    <row r="292" spans="1:9" x14ac:dyDescent="0.3">
      <c r="A292">
        <v>290</v>
      </c>
      <c r="B292">
        <v>5</v>
      </c>
      <c r="E292">
        <v>290</v>
      </c>
      <c r="F292">
        <v>3</v>
      </c>
      <c r="H292">
        <v>290</v>
      </c>
      <c r="I292">
        <v>2</v>
      </c>
    </row>
    <row r="293" spans="1:9" x14ac:dyDescent="0.3">
      <c r="A293">
        <v>291</v>
      </c>
      <c r="B293">
        <v>7</v>
      </c>
      <c r="E293">
        <v>291</v>
      </c>
      <c r="F293">
        <v>6</v>
      </c>
      <c r="H293">
        <v>291</v>
      </c>
      <c r="I293">
        <v>7</v>
      </c>
    </row>
    <row r="294" spans="1:9" x14ac:dyDescent="0.3">
      <c r="A294">
        <v>292</v>
      </c>
      <c r="B294">
        <v>5</v>
      </c>
      <c r="E294">
        <v>292</v>
      </c>
      <c r="F294">
        <v>5</v>
      </c>
      <c r="H294">
        <v>292</v>
      </c>
      <c r="I294">
        <v>8</v>
      </c>
    </row>
    <row r="295" spans="1:9" x14ac:dyDescent="0.3">
      <c r="A295">
        <v>293</v>
      </c>
      <c r="B295">
        <v>4</v>
      </c>
      <c r="E295">
        <v>293</v>
      </c>
      <c r="F295">
        <v>3</v>
      </c>
      <c r="H295">
        <v>293</v>
      </c>
      <c r="I295">
        <v>3</v>
      </c>
    </row>
    <row r="296" spans="1:9" x14ac:dyDescent="0.3">
      <c r="A296">
        <v>294</v>
      </c>
      <c r="B296">
        <v>7</v>
      </c>
      <c r="E296">
        <v>294</v>
      </c>
      <c r="F296">
        <v>2</v>
      </c>
      <c r="H296">
        <v>294</v>
      </c>
      <c r="I296">
        <v>5</v>
      </c>
    </row>
    <row r="297" spans="1:9" x14ac:dyDescent="0.3">
      <c r="A297">
        <v>295</v>
      </c>
      <c r="B297">
        <v>4</v>
      </c>
      <c r="E297">
        <v>295</v>
      </c>
      <c r="F297">
        <v>3</v>
      </c>
      <c r="H297">
        <v>295</v>
      </c>
      <c r="I297">
        <v>4</v>
      </c>
    </row>
    <row r="298" spans="1:9" x14ac:dyDescent="0.3">
      <c r="A298">
        <v>296</v>
      </c>
      <c r="B298">
        <v>1</v>
      </c>
      <c r="E298">
        <v>297</v>
      </c>
      <c r="F298">
        <v>6</v>
      </c>
      <c r="H298">
        <v>296</v>
      </c>
      <c r="I298">
        <v>5</v>
      </c>
    </row>
    <row r="299" spans="1:9" x14ac:dyDescent="0.3">
      <c r="A299">
        <v>297</v>
      </c>
      <c r="B299">
        <v>8</v>
      </c>
      <c r="E299">
        <v>298</v>
      </c>
      <c r="F299">
        <v>4</v>
      </c>
      <c r="H299">
        <v>297</v>
      </c>
      <c r="I299">
        <v>6</v>
      </c>
    </row>
    <row r="300" spans="1:9" x14ac:dyDescent="0.3">
      <c r="A300">
        <v>298</v>
      </c>
      <c r="B300">
        <v>6</v>
      </c>
      <c r="E300">
        <v>299</v>
      </c>
      <c r="F300">
        <v>5</v>
      </c>
      <c r="H300">
        <v>298</v>
      </c>
      <c r="I300">
        <v>5</v>
      </c>
    </row>
    <row r="301" spans="1:9" x14ac:dyDescent="0.3">
      <c r="A301">
        <v>299</v>
      </c>
      <c r="B301">
        <v>6</v>
      </c>
      <c r="E301">
        <v>300</v>
      </c>
      <c r="F301">
        <v>7</v>
      </c>
      <c r="H301">
        <v>299</v>
      </c>
      <c r="I301">
        <v>4</v>
      </c>
    </row>
    <row r="302" spans="1:9" x14ac:dyDescent="0.3">
      <c r="A302">
        <v>300</v>
      </c>
      <c r="B302">
        <v>12</v>
      </c>
      <c r="E302">
        <v>301</v>
      </c>
      <c r="F302">
        <v>3</v>
      </c>
      <c r="H302">
        <v>300</v>
      </c>
      <c r="I302">
        <v>10</v>
      </c>
    </row>
    <row r="303" spans="1:9" x14ac:dyDescent="0.3">
      <c r="A303">
        <v>301</v>
      </c>
      <c r="B303">
        <v>3</v>
      </c>
      <c r="E303">
        <v>302</v>
      </c>
      <c r="F303">
        <v>8</v>
      </c>
      <c r="H303">
        <v>301</v>
      </c>
      <c r="I303">
        <v>4</v>
      </c>
    </row>
    <row r="304" spans="1:9" x14ac:dyDescent="0.3">
      <c r="A304">
        <v>302</v>
      </c>
      <c r="B304">
        <v>11</v>
      </c>
      <c r="E304">
        <v>303</v>
      </c>
      <c r="F304">
        <v>3</v>
      </c>
      <c r="H304">
        <v>302</v>
      </c>
      <c r="I304">
        <v>3</v>
      </c>
    </row>
    <row r="305" spans="1:9" x14ac:dyDescent="0.3">
      <c r="A305">
        <v>303</v>
      </c>
      <c r="B305">
        <v>7</v>
      </c>
      <c r="E305">
        <v>304</v>
      </c>
      <c r="F305">
        <v>3</v>
      </c>
      <c r="H305">
        <v>303</v>
      </c>
      <c r="I305">
        <v>3</v>
      </c>
    </row>
    <row r="306" spans="1:9" x14ac:dyDescent="0.3">
      <c r="A306">
        <v>304</v>
      </c>
      <c r="B306">
        <v>8</v>
      </c>
      <c r="E306">
        <v>305</v>
      </c>
      <c r="F306">
        <v>2</v>
      </c>
      <c r="H306">
        <v>304</v>
      </c>
      <c r="I306">
        <v>3</v>
      </c>
    </row>
    <row r="307" spans="1:9" x14ac:dyDescent="0.3">
      <c r="A307">
        <v>305</v>
      </c>
      <c r="B307">
        <v>5</v>
      </c>
      <c r="E307">
        <v>306</v>
      </c>
      <c r="F307">
        <v>3</v>
      </c>
      <c r="H307">
        <v>305</v>
      </c>
      <c r="I307">
        <v>6</v>
      </c>
    </row>
    <row r="308" spans="1:9" x14ac:dyDescent="0.3">
      <c r="A308">
        <v>306</v>
      </c>
      <c r="B308">
        <v>5</v>
      </c>
      <c r="E308">
        <v>307</v>
      </c>
      <c r="F308">
        <v>6</v>
      </c>
      <c r="H308">
        <v>306</v>
      </c>
      <c r="I308">
        <v>5</v>
      </c>
    </row>
    <row r="309" spans="1:9" x14ac:dyDescent="0.3">
      <c r="A309">
        <v>307</v>
      </c>
      <c r="B309">
        <v>10</v>
      </c>
      <c r="E309">
        <v>308</v>
      </c>
      <c r="F309">
        <v>6</v>
      </c>
      <c r="H309">
        <v>307</v>
      </c>
      <c r="I309">
        <v>4</v>
      </c>
    </row>
    <row r="310" spans="1:9" x14ac:dyDescent="0.3">
      <c r="A310">
        <v>308</v>
      </c>
      <c r="B310">
        <v>8</v>
      </c>
      <c r="E310">
        <v>309</v>
      </c>
      <c r="F310">
        <v>1</v>
      </c>
      <c r="H310">
        <v>308</v>
      </c>
      <c r="I310">
        <v>2</v>
      </c>
    </row>
    <row r="311" spans="1:9" x14ac:dyDescent="0.3">
      <c r="A311">
        <v>309</v>
      </c>
      <c r="B311">
        <v>2</v>
      </c>
      <c r="E311">
        <v>310</v>
      </c>
      <c r="F311">
        <v>3</v>
      </c>
      <c r="H311">
        <v>309</v>
      </c>
      <c r="I311">
        <v>4</v>
      </c>
    </row>
    <row r="312" spans="1:9" x14ac:dyDescent="0.3">
      <c r="A312">
        <v>310</v>
      </c>
      <c r="B312">
        <v>5</v>
      </c>
      <c r="E312">
        <v>311</v>
      </c>
      <c r="F312">
        <v>2</v>
      </c>
      <c r="H312">
        <v>310</v>
      </c>
      <c r="I312">
        <v>8</v>
      </c>
    </row>
    <row r="313" spans="1:9" x14ac:dyDescent="0.3">
      <c r="A313">
        <v>311</v>
      </c>
      <c r="B313">
        <v>4</v>
      </c>
      <c r="E313">
        <v>312</v>
      </c>
      <c r="F313">
        <v>2</v>
      </c>
      <c r="H313">
        <v>311</v>
      </c>
      <c r="I313">
        <v>7</v>
      </c>
    </row>
    <row r="314" spans="1:9" x14ac:dyDescent="0.3">
      <c r="A314">
        <v>312</v>
      </c>
      <c r="B314">
        <v>4</v>
      </c>
      <c r="E314">
        <v>313</v>
      </c>
      <c r="F314">
        <v>5</v>
      </c>
      <c r="H314">
        <v>312</v>
      </c>
      <c r="I314">
        <v>3</v>
      </c>
    </row>
    <row r="315" spans="1:9" x14ac:dyDescent="0.3">
      <c r="A315">
        <v>313</v>
      </c>
      <c r="B315">
        <v>9</v>
      </c>
      <c r="E315">
        <v>314</v>
      </c>
      <c r="F315">
        <v>2</v>
      </c>
      <c r="H315">
        <v>313</v>
      </c>
      <c r="I315">
        <v>1</v>
      </c>
    </row>
    <row r="316" spans="1:9" x14ac:dyDescent="0.3">
      <c r="A316">
        <v>314</v>
      </c>
      <c r="B316">
        <v>5</v>
      </c>
      <c r="E316">
        <v>316</v>
      </c>
      <c r="F316">
        <v>1</v>
      </c>
      <c r="H316">
        <v>314</v>
      </c>
      <c r="I316">
        <v>1</v>
      </c>
    </row>
    <row r="317" spans="1:9" x14ac:dyDescent="0.3">
      <c r="A317">
        <v>315</v>
      </c>
      <c r="B317">
        <v>2</v>
      </c>
      <c r="E317">
        <v>317</v>
      </c>
      <c r="F317">
        <v>4</v>
      </c>
      <c r="H317">
        <v>315</v>
      </c>
      <c r="I317">
        <v>4</v>
      </c>
    </row>
    <row r="318" spans="1:9" x14ac:dyDescent="0.3">
      <c r="A318">
        <v>316</v>
      </c>
      <c r="B318">
        <v>1</v>
      </c>
      <c r="E318">
        <v>318</v>
      </c>
      <c r="F318">
        <v>2</v>
      </c>
      <c r="H318">
        <v>316</v>
      </c>
      <c r="I318">
        <v>5</v>
      </c>
    </row>
    <row r="319" spans="1:9" x14ac:dyDescent="0.3">
      <c r="A319">
        <v>317</v>
      </c>
      <c r="B319">
        <v>5</v>
      </c>
      <c r="E319">
        <v>320</v>
      </c>
      <c r="F319">
        <v>4</v>
      </c>
      <c r="H319">
        <v>317</v>
      </c>
      <c r="I319">
        <v>3</v>
      </c>
    </row>
    <row r="320" spans="1:9" x14ac:dyDescent="0.3">
      <c r="A320">
        <v>318</v>
      </c>
      <c r="B320">
        <v>3</v>
      </c>
      <c r="E320">
        <v>321</v>
      </c>
      <c r="F320">
        <v>1</v>
      </c>
      <c r="H320">
        <v>318</v>
      </c>
      <c r="I320">
        <v>5</v>
      </c>
    </row>
    <row r="321" spans="1:9" x14ac:dyDescent="0.3">
      <c r="A321">
        <v>320</v>
      </c>
      <c r="B321">
        <v>7</v>
      </c>
      <c r="E321">
        <v>322</v>
      </c>
      <c r="F321">
        <v>3</v>
      </c>
      <c r="H321">
        <v>319</v>
      </c>
      <c r="I321">
        <v>4</v>
      </c>
    </row>
    <row r="322" spans="1:9" x14ac:dyDescent="0.3">
      <c r="A322">
        <v>321</v>
      </c>
      <c r="B322">
        <v>3</v>
      </c>
      <c r="E322">
        <v>323</v>
      </c>
      <c r="F322">
        <v>2</v>
      </c>
      <c r="H322">
        <v>320</v>
      </c>
      <c r="I322">
        <v>1</v>
      </c>
    </row>
    <row r="323" spans="1:9" x14ac:dyDescent="0.3">
      <c r="A323">
        <v>322</v>
      </c>
      <c r="B323">
        <v>6</v>
      </c>
      <c r="E323">
        <v>324</v>
      </c>
      <c r="F323">
        <v>2</v>
      </c>
      <c r="H323">
        <v>321</v>
      </c>
      <c r="I323">
        <v>3</v>
      </c>
    </row>
    <row r="324" spans="1:9" x14ac:dyDescent="0.3">
      <c r="A324">
        <v>323</v>
      </c>
      <c r="B324">
        <v>4</v>
      </c>
      <c r="E324">
        <v>326</v>
      </c>
      <c r="F324">
        <v>2</v>
      </c>
      <c r="H324">
        <v>322</v>
      </c>
      <c r="I324">
        <v>3</v>
      </c>
    </row>
    <row r="325" spans="1:9" x14ac:dyDescent="0.3">
      <c r="A325">
        <v>324</v>
      </c>
      <c r="B325">
        <v>5</v>
      </c>
      <c r="E325">
        <v>327</v>
      </c>
      <c r="F325">
        <v>3</v>
      </c>
      <c r="H325">
        <v>323</v>
      </c>
      <c r="I325">
        <v>2</v>
      </c>
    </row>
    <row r="326" spans="1:9" x14ac:dyDescent="0.3">
      <c r="A326">
        <v>325</v>
      </c>
      <c r="B326">
        <v>1</v>
      </c>
      <c r="E326">
        <v>328</v>
      </c>
      <c r="F326">
        <v>1</v>
      </c>
      <c r="H326">
        <v>324</v>
      </c>
      <c r="I326">
        <v>3</v>
      </c>
    </row>
    <row r="327" spans="1:9" x14ac:dyDescent="0.3">
      <c r="A327">
        <v>326</v>
      </c>
      <c r="B327">
        <v>3</v>
      </c>
      <c r="E327">
        <v>329</v>
      </c>
      <c r="F327">
        <v>1</v>
      </c>
      <c r="H327">
        <v>325</v>
      </c>
      <c r="I327">
        <v>3</v>
      </c>
    </row>
    <row r="328" spans="1:9" x14ac:dyDescent="0.3">
      <c r="A328">
        <v>327</v>
      </c>
      <c r="B328">
        <v>4</v>
      </c>
      <c r="E328">
        <v>330</v>
      </c>
      <c r="F328">
        <v>1</v>
      </c>
      <c r="H328">
        <v>326</v>
      </c>
      <c r="I328">
        <v>2</v>
      </c>
    </row>
    <row r="329" spans="1:9" x14ac:dyDescent="0.3">
      <c r="A329">
        <v>328</v>
      </c>
      <c r="B329">
        <v>4</v>
      </c>
      <c r="E329">
        <v>331</v>
      </c>
      <c r="F329">
        <v>1</v>
      </c>
      <c r="H329">
        <v>327</v>
      </c>
      <c r="I329">
        <v>1</v>
      </c>
    </row>
    <row r="330" spans="1:9" x14ac:dyDescent="0.3">
      <c r="A330">
        <v>329</v>
      </c>
      <c r="B330">
        <v>3</v>
      </c>
      <c r="E330">
        <v>332</v>
      </c>
      <c r="F330">
        <v>4</v>
      </c>
      <c r="H330">
        <v>328</v>
      </c>
      <c r="I330">
        <v>4</v>
      </c>
    </row>
    <row r="331" spans="1:9" x14ac:dyDescent="0.3">
      <c r="A331">
        <v>330</v>
      </c>
      <c r="B331">
        <v>2</v>
      </c>
      <c r="E331">
        <v>333</v>
      </c>
      <c r="F331">
        <v>2</v>
      </c>
      <c r="H331">
        <v>329</v>
      </c>
      <c r="I331">
        <v>9</v>
      </c>
    </row>
    <row r="332" spans="1:9" x14ac:dyDescent="0.3">
      <c r="A332">
        <v>331</v>
      </c>
      <c r="B332">
        <v>1</v>
      </c>
      <c r="E332">
        <v>334</v>
      </c>
      <c r="F332">
        <v>6</v>
      </c>
      <c r="H332">
        <v>330</v>
      </c>
      <c r="I332">
        <v>4</v>
      </c>
    </row>
    <row r="333" spans="1:9" x14ac:dyDescent="0.3">
      <c r="A333">
        <v>332</v>
      </c>
      <c r="B333">
        <v>6</v>
      </c>
      <c r="E333">
        <v>335</v>
      </c>
      <c r="F333">
        <v>2</v>
      </c>
      <c r="H333">
        <v>331</v>
      </c>
      <c r="I333">
        <v>6</v>
      </c>
    </row>
    <row r="334" spans="1:9" x14ac:dyDescent="0.3">
      <c r="A334">
        <v>333</v>
      </c>
      <c r="B334">
        <v>4</v>
      </c>
      <c r="E334">
        <v>336</v>
      </c>
      <c r="F334">
        <v>1</v>
      </c>
      <c r="H334">
        <v>332</v>
      </c>
      <c r="I334">
        <v>6</v>
      </c>
    </row>
    <row r="335" spans="1:9" x14ac:dyDescent="0.3">
      <c r="A335">
        <v>334</v>
      </c>
      <c r="B335">
        <v>8</v>
      </c>
      <c r="E335">
        <v>337</v>
      </c>
      <c r="F335">
        <v>2</v>
      </c>
      <c r="H335">
        <v>333</v>
      </c>
      <c r="I335">
        <v>2</v>
      </c>
    </row>
    <row r="336" spans="1:9" x14ac:dyDescent="0.3">
      <c r="A336">
        <v>335</v>
      </c>
      <c r="B336">
        <v>3</v>
      </c>
      <c r="E336">
        <v>338</v>
      </c>
      <c r="F336">
        <v>2</v>
      </c>
      <c r="H336">
        <v>334</v>
      </c>
      <c r="I336">
        <v>1</v>
      </c>
    </row>
    <row r="337" spans="1:9" x14ac:dyDescent="0.3">
      <c r="A337">
        <v>336</v>
      </c>
      <c r="B337">
        <v>1</v>
      </c>
      <c r="E337">
        <v>339</v>
      </c>
      <c r="F337">
        <v>2</v>
      </c>
      <c r="H337">
        <v>335</v>
      </c>
      <c r="I337">
        <v>3</v>
      </c>
    </row>
    <row r="338" spans="1:9" x14ac:dyDescent="0.3">
      <c r="A338">
        <v>337</v>
      </c>
      <c r="B338">
        <v>3</v>
      </c>
      <c r="E338">
        <v>340</v>
      </c>
      <c r="F338">
        <v>3</v>
      </c>
      <c r="H338">
        <v>336</v>
      </c>
      <c r="I338">
        <v>5</v>
      </c>
    </row>
    <row r="339" spans="1:9" x14ac:dyDescent="0.3">
      <c r="A339">
        <v>338</v>
      </c>
      <c r="B339">
        <v>5</v>
      </c>
      <c r="E339">
        <v>341</v>
      </c>
      <c r="F339">
        <v>5</v>
      </c>
      <c r="H339">
        <v>337</v>
      </c>
      <c r="I339">
        <v>2</v>
      </c>
    </row>
    <row r="340" spans="1:9" x14ac:dyDescent="0.3">
      <c r="A340">
        <v>339</v>
      </c>
      <c r="B340">
        <v>4</v>
      </c>
      <c r="E340">
        <v>342</v>
      </c>
      <c r="F340">
        <v>3</v>
      </c>
      <c r="H340">
        <v>338</v>
      </c>
      <c r="I340">
        <v>7</v>
      </c>
    </row>
    <row r="341" spans="1:9" x14ac:dyDescent="0.3">
      <c r="A341">
        <v>340</v>
      </c>
      <c r="B341">
        <v>3</v>
      </c>
      <c r="E341">
        <v>343</v>
      </c>
      <c r="F341">
        <v>1</v>
      </c>
      <c r="H341">
        <v>339</v>
      </c>
      <c r="I341">
        <v>5</v>
      </c>
    </row>
    <row r="342" spans="1:9" x14ac:dyDescent="0.3">
      <c r="A342">
        <v>341</v>
      </c>
      <c r="B342">
        <v>7</v>
      </c>
      <c r="E342">
        <v>344</v>
      </c>
      <c r="F342">
        <v>5</v>
      </c>
      <c r="H342">
        <v>340</v>
      </c>
      <c r="I342">
        <v>1</v>
      </c>
    </row>
    <row r="343" spans="1:9" x14ac:dyDescent="0.3">
      <c r="A343">
        <v>342</v>
      </c>
      <c r="B343">
        <v>6</v>
      </c>
      <c r="E343">
        <v>345</v>
      </c>
      <c r="F343">
        <v>3</v>
      </c>
      <c r="H343">
        <v>341</v>
      </c>
      <c r="I343">
        <v>7</v>
      </c>
    </row>
    <row r="344" spans="1:9" x14ac:dyDescent="0.3">
      <c r="A344">
        <v>343</v>
      </c>
      <c r="B344">
        <v>3</v>
      </c>
      <c r="E344">
        <v>346</v>
      </c>
      <c r="F344">
        <v>4</v>
      </c>
      <c r="H344">
        <v>342</v>
      </c>
      <c r="I344">
        <v>2</v>
      </c>
    </row>
    <row r="345" spans="1:9" x14ac:dyDescent="0.3">
      <c r="A345">
        <v>344</v>
      </c>
      <c r="B345">
        <v>6</v>
      </c>
      <c r="E345">
        <v>348</v>
      </c>
      <c r="F345">
        <v>2</v>
      </c>
      <c r="H345">
        <v>343</v>
      </c>
      <c r="I345">
        <v>7</v>
      </c>
    </row>
    <row r="346" spans="1:9" x14ac:dyDescent="0.3">
      <c r="A346">
        <v>345</v>
      </c>
      <c r="B346">
        <v>5</v>
      </c>
      <c r="E346">
        <v>349</v>
      </c>
      <c r="F346">
        <v>2</v>
      </c>
      <c r="H346">
        <v>344</v>
      </c>
      <c r="I346">
        <v>3</v>
      </c>
    </row>
    <row r="347" spans="1:9" x14ac:dyDescent="0.3">
      <c r="A347">
        <v>346</v>
      </c>
      <c r="B347">
        <v>7</v>
      </c>
      <c r="E347">
        <v>351</v>
      </c>
      <c r="F347">
        <v>3</v>
      </c>
      <c r="H347">
        <v>345</v>
      </c>
      <c r="I347">
        <v>6</v>
      </c>
    </row>
    <row r="348" spans="1:9" x14ac:dyDescent="0.3">
      <c r="A348">
        <v>347</v>
      </c>
      <c r="B348">
        <v>2</v>
      </c>
      <c r="E348">
        <v>352</v>
      </c>
      <c r="F348">
        <v>3</v>
      </c>
      <c r="H348">
        <v>346</v>
      </c>
      <c r="I348">
        <v>2</v>
      </c>
    </row>
    <row r="349" spans="1:9" x14ac:dyDescent="0.3">
      <c r="A349">
        <v>348</v>
      </c>
      <c r="B349">
        <v>4</v>
      </c>
      <c r="E349">
        <v>353</v>
      </c>
      <c r="F349">
        <v>2</v>
      </c>
      <c r="H349">
        <v>347</v>
      </c>
      <c r="I349">
        <v>2</v>
      </c>
    </row>
    <row r="350" spans="1:9" x14ac:dyDescent="0.3">
      <c r="A350">
        <v>349</v>
      </c>
      <c r="B350">
        <v>2</v>
      </c>
      <c r="E350">
        <v>354</v>
      </c>
      <c r="F350">
        <v>1</v>
      </c>
      <c r="H350">
        <v>348</v>
      </c>
      <c r="I350">
        <v>2</v>
      </c>
    </row>
    <row r="351" spans="1:9" x14ac:dyDescent="0.3">
      <c r="A351">
        <v>351</v>
      </c>
      <c r="B351">
        <v>3</v>
      </c>
      <c r="E351">
        <v>355</v>
      </c>
      <c r="F351">
        <v>2</v>
      </c>
      <c r="H351">
        <v>350</v>
      </c>
      <c r="I351">
        <v>3</v>
      </c>
    </row>
    <row r="352" spans="1:9" x14ac:dyDescent="0.3">
      <c r="A352">
        <v>352</v>
      </c>
      <c r="B352">
        <v>4</v>
      </c>
      <c r="E352">
        <v>356</v>
      </c>
      <c r="F352">
        <v>2</v>
      </c>
      <c r="H352">
        <v>351</v>
      </c>
      <c r="I352">
        <v>2</v>
      </c>
    </row>
    <row r="353" spans="1:9" x14ac:dyDescent="0.3">
      <c r="A353">
        <v>353</v>
      </c>
      <c r="B353">
        <v>4</v>
      </c>
      <c r="E353">
        <v>357</v>
      </c>
      <c r="F353">
        <v>1</v>
      </c>
      <c r="H353">
        <v>353</v>
      </c>
      <c r="I353">
        <v>3</v>
      </c>
    </row>
    <row r="354" spans="1:9" x14ac:dyDescent="0.3">
      <c r="A354">
        <v>354</v>
      </c>
      <c r="B354">
        <v>5</v>
      </c>
      <c r="E354">
        <v>358</v>
      </c>
      <c r="F354">
        <v>4</v>
      </c>
      <c r="H354">
        <v>354</v>
      </c>
      <c r="I354">
        <v>4</v>
      </c>
    </row>
    <row r="355" spans="1:9" x14ac:dyDescent="0.3">
      <c r="A355">
        <v>355</v>
      </c>
      <c r="B355">
        <v>2</v>
      </c>
      <c r="E355">
        <v>359</v>
      </c>
      <c r="F355">
        <v>2</v>
      </c>
      <c r="H355">
        <v>355</v>
      </c>
      <c r="I355">
        <v>4</v>
      </c>
    </row>
    <row r="356" spans="1:9" x14ac:dyDescent="0.3">
      <c r="A356">
        <v>356</v>
      </c>
      <c r="B356">
        <v>3</v>
      </c>
      <c r="E356">
        <v>361</v>
      </c>
      <c r="F356">
        <v>1</v>
      </c>
      <c r="H356">
        <v>356</v>
      </c>
      <c r="I356">
        <v>2</v>
      </c>
    </row>
    <row r="357" spans="1:9" x14ac:dyDescent="0.3">
      <c r="A357">
        <v>357</v>
      </c>
      <c r="B357">
        <v>2</v>
      </c>
      <c r="E357">
        <v>362</v>
      </c>
      <c r="F357">
        <v>1</v>
      </c>
      <c r="H357">
        <v>357</v>
      </c>
      <c r="I357">
        <v>6</v>
      </c>
    </row>
    <row r="358" spans="1:9" x14ac:dyDescent="0.3">
      <c r="A358">
        <v>358</v>
      </c>
      <c r="B358">
        <v>6</v>
      </c>
      <c r="E358">
        <v>364</v>
      </c>
      <c r="F358">
        <v>1</v>
      </c>
      <c r="H358">
        <v>358</v>
      </c>
      <c r="I358">
        <v>2</v>
      </c>
    </row>
    <row r="359" spans="1:9" x14ac:dyDescent="0.3">
      <c r="A359">
        <v>359</v>
      </c>
      <c r="B359">
        <v>2</v>
      </c>
      <c r="E359">
        <v>366</v>
      </c>
      <c r="F359">
        <v>3</v>
      </c>
      <c r="H359">
        <v>359</v>
      </c>
      <c r="I359">
        <v>1</v>
      </c>
    </row>
    <row r="360" spans="1:9" x14ac:dyDescent="0.3">
      <c r="A360">
        <v>360</v>
      </c>
      <c r="B360">
        <v>2</v>
      </c>
      <c r="E360">
        <v>367</v>
      </c>
      <c r="F360">
        <v>2</v>
      </c>
      <c r="H360">
        <v>360</v>
      </c>
      <c r="I360">
        <v>3</v>
      </c>
    </row>
    <row r="361" spans="1:9" x14ac:dyDescent="0.3">
      <c r="A361">
        <v>361</v>
      </c>
      <c r="B361">
        <v>2</v>
      </c>
      <c r="E361">
        <v>368</v>
      </c>
      <c r="F361">
        <v>1</v>
      </c>
      <c r="H361">
        <v>361</v>
      </c>
      <c r="I361">
        <v>6</v>
      </c>
    </row>
    <row r="362" spans="1:9" x14ac:dyDescent="0.3">
      <c r="A362">
        <v>362</v>
      </c>
      <c r="B362">
        <v>2</v>
      </c>
      <c r="E362">
        <v>370</v>
      </c>
      <c r="F362">
        <v>2</v>
      </c>
      <c r="H362">
        <v>363</v>
      </c>
      <c r="I362">
        <v>2</v>
      </c>
    </row>
    <row r="363" spans="1:9" x14ac:dyDescent="0.3">
      <c r="A363">
        <v>364</v>
      </c>
      <c r="B363">
        <v>1</v>
      </c>
      <c r="E363">
        <v>371</v>
      </c>
      <c r="F363">
        <v>1</v>
      </c>
      <c r="H363">
        <v>364</v>
      </c>
      <c r="I363">
        <v>3</v>
      </c>
    </row>
    <row r="364" spans="1:9" x14ac:dyDescent="0.3">
      <c r="A364">
        <v>365</v>
      </c>
      <c r="B364">
        <v>2</v>
      </c>
      <c r="E364">
        <v>372</v>
      </c>
      <c r="F364">
        <v>2</v>
      </c>
      <c r="H364">
        <v>365</v>
      </c>
      <c r="I364">
        <v>2</v>
      </c>
    </row>
    <row r="365" spans="1:9" x14ac:dyDescent="0.3">
      <c r="A365">
        <v>366</v>
      </c>
      <c r="B365">
        <v>3</v>
      </c>
      <c r="E365">
        <v>374</v>
      </c>
      <c r="F365">
        <v>1</v>
      </c>
      <c r="H365">
        <v>366</v>
      </c>
      <c r="I365">
        <v>3</v>
      </c>
    </row>
    <row r="366" spans="1:9" x14ac:dyDescent="0.3">
      <c r="A366">
        <v>367</v>
      </c>
      <c r="B366">
        <v>3</v>
      </c>
      <c r="E366">
        <v>375</v>
      </c>
      <c r="F366">
        <v>1</v>
      </c>
      <c r="H366">
        <v>367</v>
      </c>
      <c r="I366">
        <v>4</v>
      </c>
    </row>
    <row r="367" spans="1:9" x14ac:dyDescent="0.3">
      <c r="A367">
        <v>368</v>
      </c>
      <c r="B367">
        <v>2</v>
      </c>
      <c r="E367">
        <v>377</v>
      </c>
      <c r="F367">
        <v>1</v>
      </c>
      <c r="H367">
        <v>368</v>
      </c>
      <c r="I367">
        <v>2</v>
      </c>
    </row>
    <row r="368" spans="1:9" x14ac:dyDescent="0.3">
      <c r="A368">
        <v>369</v>
      </c>
      <c r="B368">
        <v>3</v>
      </c>
      <c r="E368">
        <v>378</v>
      </c>
      <c r="F368">
        <v>1</v>
      </c>
      <c r="H368">
        <v>369</v>
      </c>
      <c r="I368">
        <v>5</v>
      </c>
    </row>
    <row r="369" spans="1:9" x14ac:dyDescent="0.3">
      <c r="A369">
        <v>370</v>
      </c>
      <c r="B369">
        <v>3</v>
      </c>
      <c r="E369">
        <v>379</v>
      </c>
      <c r="F369">
        <v>2</v>
      </c>
      <c r="H369">
        <v>371</v>
      </c>
      <c r="I369">
        <v>2</v>
      </c>
    </row>
    <row r="370" spans="1:9" x14ac:dyDescent="0.3">
      <c r="A370">
        <v>371</v>
      </c>
      <c r="B370">
        <v>2</v>
      </c>
      <c r="E370">
        <v>380</v>
      </c>
      <c r="F370">
        <v>2</v>
      </c>
      <c r="H370">
        <v>372</v>
      </c>
      <c r="I370">
        <v>3</v>
      </c>
    </row>
    <row r="371" spans="1:9" x14ac:dyDescent="0.3">
      <c r="A371">
        <v>372</v>
      </c>
      <c r="B371">
        <v>3</v>
      </c>
      <c r="E371">
        <v>382</v>
      </c>
      <c r="F371">
        <v>3</v>
      </c>
      <c r="H371">
        <v>373</v>
      </c>
      <c r="I371">
        <v>4</v>
      </c>
    </row>
    <row r="372" spans="1:9" x14ac:dyDescent="0.3">
      <c r="A372">
        <v>373</v>
      </c>
      <c r="B372">
        <v>2</v>
      </c>
      <c r="E372">
        <v>383</v>
      </c>
      <c r="F372">
        <v>1</v>
      </c>
      <c r="H372">
        <v>374</v>
      </c>
      <c r="I372">
        <v>3</v>
      </c>
    </row>
    <row r="373" spans="1:9" x14ac:dyDescent="0.3">
      <c r="A373">
        <v>374</v>
      </c>
      <c r="B373">
        <v>2</v>
      </c>
      <c r="E373">
        <v>384</v>
      </c>
      <c r="F373">
        <v>1</v>
      </c>
      <c r="H373">
        <v>375</v>
      </c>
      <c r="I373">
        <v>2</v>
      </c>
    </row>
    <row r="374" spans="1:9" x14ac:dyDescent="0.3">
      <c r="A374">
        <v>375</v>
      </c>
      <c r="B374">
        <v>2</v>
      </c>
      <c r="E374">
        <v>385</v>
      </c>
      <c r="F374">
        <v>5</v>
      </c>
      <c r="H374">
        <v>376</v>
      </c>
      <c r="I374">
        <v>2</v>
      </c>
    </row>
    <row r="375" spans="1:9" x14ac:dyDescent="0.3">
      <c r="A375">
        <v>376</v>
      </c>
      <c r="B375">
        <v>1</v>
      </c>
      <c r="E375">
        <v>386</v>
      </c>
      <c r="F375">
        <v>2</v>
      </c>
      <c r="H375">
        <v>377</v>
      </c>
      <c r="I375">
        <v>2</v>
      </c>
    </row>
    <row r="376" spans="1:9" x14ac:dyDescent="0.3">
      <c r="A376">
        <v>377</v>
      </c>
      <c r="B376">
        <v>2</v>
      </c>
      <c r="E376">
        <v>387</v>
      </c>
      <c r="F376">
        <v>2</v>
      </c>
      <c r="H376">
        <v>378</v>
      </c>
      <c r="I376">
        <v>1</v>
      </c>
    </row>
    <row r="377" spans="1:9" x14ac:dyDescent="0.3">
      <c r="A377">
        <v>378</v>
      </c>
      <c r="B377">
        <v>3</v>
      </c>
      <c r="E377">
        <v>388</v>
      </c>
      <c r="F377">
        <v>2</v>
      </c>
      <c r="H377">
        <v>379</v>
      </c>
      <c r="I377">
        <v>2</v>
      </c>
    </row>
    <row r="378" spans="1:9" x14ac:dyDescent="0.3">
      <c r="A378">
        <v>379</v>
      </c>
      <c r="B378">
        <v>3</v>
      </c>
      <c r="E378">
        <v>389</v>
      </c>
      <c r="F378">
        <v>3</v>
      </c>
      <c r="H378">
        <v>380</v>
      </c>
      <c r="I378">
        <v>2</v>
      </c>
    </row>
    <row r="379" spans="1:9" x14ac:dyDescent="0.3">
      <c r="A379">
        <v>380</v>
      </c>
      <c r="B379">
        <v>4</v>
      </c>
      <c r="E379">
        <v>390</v>
      </c>
      <c r="F379">
        <v>2</v>
      </c>
      <c r="H379">
        <v>381</v>
      </c>
      <c r="I379">
        <v>2</v>
      </c>
    </row>
    <row r="380" spans="1:9" x14ac:dyDescent="0.3">
      <c r="A380">
        <v>382</v>
      </c>
      <c r="B380">
        <v>4</v>
      </c>
      <c r="E380">
        <v>391</v>
      </c>
      <c r="F380">
        <v>2</v>
      </c>
      <c r="H380">
        <v>382</v>
      </c>
      <c r="I380">
        <v>2</v>
      </c>
    </row>
    <row r="381" spans="1:9" x14ac:dyDescent="0.3">
      <c r="A381">
        <v>383</v>
      </c>
      <c r="B381">
        <v>1</v>
      </c>
      <c r="E381">
        <v>392</v>
      </c>
      <c r="F381">
        <v>2</v>
      </c>
      <c r="H381">
        <v>383</v>
      </c>
      <c r="I381">
        <v>1</v>
      </c>
    </row>
    <row r="382" spans="1:9" x14ac:dyDescent="0.3">
      <c r="A382">
        <v>384</v>
      </c>
      <c r="B382">
        <v>3</v>
      </c>
      <c r="E382">
        <v>393</v>
      </c>
      <c r="F382">
        <v>3</v>
      </c>
      <c r="H382">
        <v>384</v>
      </c>
      <c r="I382">
        <v>2</v>
      </c>
    </row>
    <row r="383" spans="1:9" x14ac:dyDescent="0.3">
      <c r="A383">
        <v>385</v>
      </c>
      <c r="B383">
        <v>5</v>
      </c>
      <c r="E383">
        <v>394</v>
      </c>
      <c r="F383">
        <v>5</v>
      </c>
      <c r="H383">
        <v>385</v>
      </c>
      <c r="I383">
        <v>3</v>
      </c>
    </row>
    <row r="384" spans="1:9" x14ac:dyDescent="0.3">
      <c r="A384">
        <v>386</v>
      </c>
      <c r="B384">
        <v>3</v>
      </c>
      <c r="E384">
        <v>395</v>
      </c>
      <c r="F384">
        <v>2</v>
      </c>
      <c r="H384">
        <v>386</v>
      </c>
      <c r="I384">
        <v>2</v>
      </c>
    </row>
    <row r="385" spans="1:9" x14ac:dyDescent="0.3">
      <c r="A385">
        <v>387</v>
      </c>
      <c r="B385">
        <v>3</v>
      </c>
      <c r="E385">
        <v>396</v>
      </c>
      <c r="F385">
        <v>1</v>
      </c>
      <c r="H385">
        <v>387</v>
      </c>
      <c r="I385">
        <v>2</v>
      </c>
    </row>
    <row r="386" spans="1:9" x14ac:dyDescent="0.3">
      <c r="A386">
        <v>388</v>
      </c>
      <c r="B386">
        <v>2</v>
      </c>
      <c r="E386">
        <v>398</v>
      </c>
      <c r="F386">
        <v>2</v>
      </c>
      <c r="H386">
        <v>388</v>
      </c>
      <c r="I386">
        <v>1</v>
      </c>
    </row>
    <row r="387" spans="1:9" x14ac:dyDescent="0.3">
      <c r="A387">
        <v>389</v>
      </c>
      <c r="B387">
        <v>3</v>
      </c>
      <c r="E387">
        <v>402</v>
      </c>
      <c r="F387">
        <v>3</v>
      </c>
      <c r="H387">
        <v>390</v>
      </c>
      <c r="I387">
        <v>3</v>
      </c>
    </row>
    <row r="388" spans="1:9" x14ac:dyDescent="0.3">
      <c r="A388">
        <v>390</v>
      </c>
      <c r="B388">
        <v>3</v>
      </c>
      <c r="E388">
        <v>403</v>
      </c>
      <c r="F388">
        <v>1</v>
      </c>
      <c r="H388">
        <v>391</v>
      </c>
      <c r="I388">
        <v>2</v>
      </c>
    </row>
    <row r="389" spans="1:9" x14ac:dyDescent="0.3">
      <c r="A389">
        <v>391</v>
      </c>
      <c r="B389">
        <v>4</v>
      </c>
      <c r="E389">
        <v>405</v>
      </c>
      <c r="F389">
        <v>2</v>
      </c>
      <c r="H389">
        <v>392</v>
      </c>
      <c r="I389">
        <v>2</v>
      </c>
    </row>
    <row r="390" spans="1:9" x14ac:dyDescent="0.3">
      <c r="A390">
        <v>392</v>
      </c>
      <c r="B390">
        <v>4</v>
      </c>
      <c r="E390">
        <v>407</v>
      </c>
      <c r="F390">
        <v>3</v>
      </c>
      <c r="H390">
        <v>393</v>
      </c>
      <c r="I390">
        <v>2</v>
      </c>
    </row>
    <row r="391" spans="1:9" x14ac:dyDescent="0.3">
      <c r="A391">
        <v>393</v>
      </c>
      <c r="B391">
        <v>4</v>
      </c>
      <c r="E391">
        <v>408</v>
      </c>
      <c r="F391">
        <v>1</v>
      </c>
      <c r="H391">
        <v>395</v>
      </c>
      <c r="I391">
        <v>2</v>
      </c>
    </row>
    <row r="392" spans="1:9" x14ac:dyDescent="0.3">
      <c r="A392">
        <v>394</v>
      </c>
      <c r="B392">
        <v>5</v>
      </c>
      <c r="E392">
        <v>409</v>
      </c>
      <c r="F392">
        <v>2</v>
      </c>
      <c r="H392">
        <v>396</v>
      </c>
      <c r="I392">
        <v>3</v>
      </c>
    </row>
    <row r="393" spans="1:9" x14ac:dyDescent="0.3">
      <c r="A393">
        <v>395</v>
      </c>
      <c r="B393">
        <v>3</v>
      </c>
      <c r="E393">
        <v>410</v>
      </c>
      <c r="F393">
        <v>2</v>
      </c>
      <c r="H393">
        <v>397</v>
      </c>
      <c r="I393">
        <v>2</v>
      </c>
    </row>
    <row r="394" spans="1:9" x14ac:dyDescent="0.3">
      <c r="A394">
        <v>396</v>
      </c>
      <c r="B394">
        <v>2</v>
      </c>
      <c r="E394">
        <v>411</v>
      </c>
      <c r="F394">
        <v>1</v>
      </c>
      <c r="H394">
        <v>398</v>
      </c>
      <c r="I394">
        <v>1</v>
      </c>
    </row>
    <row r="395" spans="1:9" x14ac:dyDescent="0.3">
      <c r="A395">
        <v>398</v>
      </c>
      <c r="B395">
        <v>3</v>
      </c>
      <c r="E395">
        <v>412</v>
      </c>
      <c r="F395">
        <v>3</v>
      </c>
      <c r="H395">
        <v>399</v>
      </c>
      <c r="I395">
        <v>2</v>
      </c>
    </row>
    <row r="396" spans="1:9" x14ac:dyDescent="0.3">
      <c r="A396">
        <v>400</v>
      </c>
      <c r="B396">
        <v>2</v>
      </c>
      <c r="E396">
        <v>413</v>
      </c>
      <c r="F396">
        <v>1</v>
      </c>
      <c r="H396">
        <v>400</v>
      </c>
      <c r="I396">
        <v>2</v>
      </c>
    </row>
    <row r="397" spans="1:9" x14ac:dyDescent="0.3">
      <c r="A397">
        <v>402</v>
      </c>
      <c r="B397">
        <v>3</v>
      </c>
      <c r="E397">
        <v>414</v>
      </c>
      <c r="F397">
        <v>1</v>
      </c>
      <c r="H397">
        <v>401</v>
      </c>
      <c r="I397">
        <v>2</v>
      </c>
    </row>
    <row r="398" spans="1:9" x14ac:dyDescent="0.3">
      <c r="A398">
        <v>403</v>
      </c>
      <c r="B398">
        <v>4</v>
      </c>
      <c r="E398">
        <v>415</v>
      </c>
      <c r="F398">
        <v>2</v>
      </c>
      <c r="H398">
        <v>402</v>
      </c>
      <c r="I398">
        <v>2</v>
      </c>
    </row>
    <row r="399" spans="1:9" x14ac:dyDescent="0.3">
      <c r="A399">
        <v>405</v>
      </c>
      <c r="B399">
        <v>2</v>
      </c>
      <c r="E399">
        <v>416</v>
      </c>
      <c r="F399">
        <v>2</v>
      </c>
      <c r="H399">
        <v>403</v>
      </c>
      <c r="I399">
        <v>6</v>
      </c>
    </row>
    <row r="400" spans="1:9" x14ac:dyDescent="0.3">
      <c r="A400">
        <v>406</v>
      </c>
      <c r="B400">
        <v>1</v>
      </c>
      <c r="E400">
        <v>417</v>
      </c>
      <c r="F400">
        <v>1</v>
      </c>
      <c r="H400">
        <v>404</v>
      </c>
      <c r="I400">
        <v>2</v>
      </c>
    </row>
    <row r="401" spans="1:9" x14ac:dyDescent="0.3">
      <c r="A401">
        <v>407</v>
      </c>
      <c r="B401">
        <v>3</v>
      </c>
      <c r="E401">
        <v>418</v>
      </c>
      <c r="F401">
        <v>2</v>
      </c>
      <c r="H401">
        <v>405</v>
      </c>
      <c r="I401">
        <v>2</v>
      </c>
    </row>
    <row r="402" spans="1:9" x14ac:dyDescent="0.3">
      <c r="A402">
        <v>408</v>
      </c>
      <c r="B402">
        <v>2</v>
      </c>
      <c r="E402">
        <v>419</v>
      </c>
      <c r="F402">
        <v>4</v>
      </c>
      <c r="H402">
        <v>406</v>
      </c>
      <c r="I402">
        <v>3</v>
      </c>
    </row>
    <row r="403" spans="1:9" x14ac:dyDescent="0.3">
      <c r="A403">
        <v>409</v>
      </c>
      <c r="B403">
        <v>4</v>
      </c>
      <c r="E403">
        <v>420</v>
      </c>
      <c r="F403">
        <v>1</v>
      </c>
      <c r="H403">
        <v>407</v>
      </c>
      <c r="I403">
        <v>1</v>
      </c>
    </row>
    <row r="404" spans="1:9" x14ac:dyDescent="0.3">
      <c r="A404">
        <v>410</v>
      </c>
      <c r="B404">
        <v>2</v>
      </c>
      <c r="E404">
        <v>421</v>
      </c>
      <c r="F404">
        <v>2</v>
      </c>
      <c r="H404">
        <v>408</v>
      </c>
      <c r="I404">
        <v>1</v>
      </c>
    </row>
    <row r="405" spans="1:9" x14ac:dyDescent="0.3">
      <c r="A405">
        <v>411</v>
      </c>
      <c r="B405">
        <v>1</v>
      </c>
      <c r="E405">
        <v>422</v>
      </c>
      <c r="F405">
        <v>1</v>
      </c>
      <c r="H405">
        <v>409</v>
      </c>
      <c r="I405">
        <v>3</v>
      </c>
    </row>
    <row r="406" spans="1:9" x14ac:dyDescent="0.3">
      <c r="A406">
        <v>412</v>
      </c>
      <c r="B406">
        <v>4</v>
      </c>
      <c r="E406">
        <v>423</v>
      </c>
      <c r="F406">
        <v>3</v>
      </c>
      <c r="H406">
        <v>410</v>
      </c>
      <c r="I406">
        <v>3</v>
      </c>
    </row>
    <row r="407" spans="1:9" x14ac:dyDescent="0.3">
      <c r="A407">
        <v>413</v>
      </c>
      <c r="B407">
        <v>2</v>
      </c>
      <c r="E407">
        <v>424</v>
      </c>
      <c r="F407">
        <v>2</v>
      </c>
      <c r="H407">
        <v>411</v>
      </c>
      <c r="I407">
        <v>3</v>
      </c>
    </row>
    <row r="408" spans="1:9" x14ac:dyDescent="0.3">
      <c r="A408">
        <v>414</v>
      </c>
      <c r="B408">
        <v>2</v>
      </c>
      <c r="E408">
        <v>425</v>
      </c>
      <c r="F408">
        <v>1</v>
      </c>
      <c r="H408">
        <v>412</v>
      </c>
      <c r="I408">
        <v>1</v>
      </c>
    </row>
    <row r="409" spans="1:9" x14ac:dyDescent="0.3">
      <c r="A409">
        <v>415</v>
      </c>
      <c r="B409">
        <v>2</v>
      </c>
      <c r="E409">
        <v>426</v>
      </c>
      <c r="F409">
        <v>1</v>
      </c>
      <c r="H409">
        <v>413</v>
      </c>
      <c r="I409">
        <v>1</v>
      </c>
    </row>
    <row r="410" spans="1:9" x14ac:dyDescent="0.3">
      <c r="A410">
        <v>416</v>
      </c>
      <c r="B410">
        <v>2</v>
      </c>
      <c r="E410">
        <v>427</v>
      </c>
      <c r="F410">
        <v>1</v>
      </c>
      <c r="H410">
        <v>414</v>
      </c>
      <c r="I410">
        <v>2</v>
      </c>
    </row>
    <row r="411" spans="1:9" x14ac:dyDescent="0.3">
      <c r="A411">
        <v>417</v>
      </c>
      <c r="B411">
        <v>1</v>
      </c>
      <c r="E411">
        <v>430</v>
      </c>
      <c r="F411">
        <v>1</v>
      </c>
      <c r="H411">
        <v>415</v>
      </c>
      <c r="I411">
        <v>1</v>
      </c>
    </row>
    <row r="412" spans="1:9" x14ac:dyDescent="0.3">
      <c r="A412">
        <v>418</v>
      </c>
      <c r="B412">
        <v>2</v>
      </c>
      <c r="E412">
        <v>431</v>
      </c>
      <c r="F412">
        <v>1</v>
      </c>
      <c r="H412">
        <v>417</v>
      </c>
      <c r="I412">
        <v>2</v>
      </c>
    </row>
    <row r="413" spans="1:9" x14ac:dyDescent="0.3">
      <c r="A413">
        <v>419</v>
      </c>
      <c r="B413">
        <v>5</v>
      </c>
      <c r="E413">
        <v>434</v>
      </c>
      <c r="F413">
        <v>1</v>
      </c>
      <c r="H413">
        <v>418</v>
      </c>
      <c r="I413">
        <v>2</v>
      </c>
    </row>
    <row r="414" spans="1:9" x14ac:dyDescent="0.3">
      <c r="A414">
        <v>420</v>
      </c>
      <c r="B414">
        <v>2</v>
      </c>
      <c r="E414">
        <v>435</v>
      </c>
      <c r="F414">
        <v>1</v>
      </c>
      <c r="H414">
        <v>419</v>
      </c>
      <c r="I414">
        <v>7</v>
      </c>
    </row>
    <row r="415" spans="1:9" x14ac:dyDescent="0.3">
      <c r="A415">
        <v>421</v>
      </c>
      <c r="B415">
        <v>5</v>
      </c>
      <c r="E415">
        <v>437</v>
      </c>
      <c r="F415">
        <v>1</v>
      </c>
      <c r="H415">
        <v>420</v>
      </c>
      <c r="I415">
        <v>1</v>
      </c>
    </row>
    <row r="416" spans="1:9" x14ac:dyDescent="0.3">
      <c r="A416">
        <v>422</v>
      </c>
      <c r="B416">
        <v>5</v>
      </c>
      <c r="E416">
        <v>439</v>
      </c>
      <c r="F416">
        <v>3</v>
      </c>
      <c r="H416">
        <v>423</v>
      </c>
      <c r="I416">
        <v>2</v>
      </c>
    </row>
    <row r="417" spans="1:9" x14ac:dyDescent="0.3">
      <c r="A417">
        <v>423</v>
      </c>
      <c r="B417">
        <v>5</v>
      </c>
      <c r="E417">
        <v>440</v>
      </c>
      <c r="F417">
        <v>3</v>
      </c>
      <c r="H417">
        <v>424</v>
      </c>
      <c r="I417">
        <v>1</v>
      </c>
    </row>
    <row r="418" spans="1:9" x14ac:dyDescent="0.3">
      <c r="A418">
        <v>424</v>
      </c>
      <c r="B418">
        <v>4</v>
      </c>
      <c r="E418">
        <v>442</v>
      </c>
      <c r="F418">
        <v>3</v>
      </c>
      <c r="H418">
        <v>425</v>
      </c>
      <c r="I418">
        <v>3</v>
      </c>
    </row>
    <row r="419" spans="1:9" x14ac:dyDescent="0.3">
      <c r="A419">
        <v>425</v>
      </c>
      <c r="B419">
        <v>2</v>
      </c>
      <c r="E419">
        <v>443</v>
      </c>
      <c r="F419">
        <v>1</v>
      </c>
      <c r="H419">
        <v>426</v>
      </c>
      <c r="I419">
        <v>3</v>
      </c>
    </row>
    <row r="420" spans="1:9" x14ac:dyDescent="0.3">
      <c r="A420">
        <v>426</v>
      </c>
      <c r="B420">
        <v>2</v>
      </c>
      <c r="E420">
        <v>447</v>
      </c>
      <c r="F420">
        <v>2</v>
      </c>
      <c r="H420">
        <v>427</v>
      </c>
      <c r="I420">
        <v>6</v>
      </c>
    </row>
    <row r="421" spans="1:9" x14ac:dyDescent="0.3">
      <c r="A421">
        <v>427</v>
      </c>
      <c r="B421">
        <v>1</v>
      </c>
      <c r="E421">
        <v>450</v>
      </c>
      <c r="F421">
        <v>2</v>
      </c>
      <c r="H421">
        <v>428</v>
      </c>
      <c r="I421">
        <v>2</v>
      </c>
    </row>
    <row r="422" spans="1:9" x14ac:dyDescent="0.3">
      <c r="A422">
        <v>429</v>
      </c>
      <c r="B422">
        <v>1</v>
      </c>
      <c r="E422">
        <v>452</v>
      </c>
      <c r="F422">
        <v>2</v>
      </c>
      <c r="H422">
        <v>429</v>
      </c>
      <c r="I422">
        <v>3</v>
      </c>
    </row>
    <row r="423" spans="1:9" x14ac:dyDescent="0.3">
      <c r="A423">
        <v>430</v>
      </c>
      <c r="B423">
        <v>1</v>
      </c>
      <c r="E423">
        <v>454</v>
      </c>
      <c r="F423">
        <v>1</v>
      </c>
      <c r="H423">
        <v>430</v>
      </c>
      <c r="I423">
        <v>2</v>
      </c>
    </row>
    <row r="424" spans="1:9" x14ac:dyDescent="0.3">
      <c r="A424">
        <v>431</v>
      </c>
      <c r="B424">
        <v>1</v>
      </c>
      <c r="E424">
        <v>455</v>
      </c>
      <c r="F424">
        <v>2</v>
      </c>
      <c r="H424">
        <v>431</v>
      </c>
      <c r="I424">
        <v>3</v>
      </c>
    </row>
    <row r="425" spans="1:9" x14ac:dyDescent="0.3">
      <c r="A425">
        <v>433</v>
      </c>
      <c r="B425">
        <v>4</v>
      </c>
      <c r="E425">
        <v>457</v>
      </c>
      <c r="F425">
        <v>1</v>
      </c>
      <c r="H425">
        <v>432</v>
      </c>
      <c r="I425">
        <v>2</v>
      </c>
    </row>
    <row r="426" spans="1:9" x14ac:dyDescent="0.3">
      <c r="A426">
        <v>434</v>
      </c>
      <c r="B426">
        <v>4</v>
      </c>
      <c r="E426">
        <v>458</v>
      </c>
      <c r="F426">
        <v>1</v>
      </c>
      <c r="H426">
        <v>433</v>
      </c>
      <c r="I426">
        <v>2</v>
      </c>
    </row>
    <row r="427" spans="1:9" x14ac:dyDescent="0.3">
      <c r="A427">
        <v>435</v>
      </c>
      <c r="B427">
        <v>1</v>
      </c>
      <c r="E427">
        <v>459</v>
      </c>
      <c r="F427">
        <v>2</v>
      </c>
      <c r="H427">
        <v>434</v>
      </c>
      <c r="I427">
        <v>1</v>
      </c>
    </row>
    <row r="428" spans="1:9" x14ac:dyDescent="0.3">
      <c r="A428">
        <v>437</v>
      </c>
      <c r="B428">
        <v>2</v>
      </c>
      <c r="E428">
        <v>461</v>
      </c>
      <c r="F428">
        <v>1</v>
      </c>
      <c r="H428">
        <v>435</v>
      </c>
      <c r="I428">
        <v>1</v>
      </c>
    </row>
    <row r="429" spans="1:9" x14ac:dyDescent="0.3">
      <c r="A429">
        <v>438</v>
      </c>
      <c r="B429">
        <v>2</v>
      </c>
      <c r="E429">
        <v>463</v>
      </c>
      <c r="F429">
        <v>1</v>
      </c>
      <c r="H429">
        <v>437</v>
      </c>
      <c r="I429">
        <v>1</v>
      </c>
    </row>
    <row r="430" spans="1:9" x14ac:dyDescent="0.3">
      <c r="A430">
        <v>439</v>
      </c>
      <c r="B430">
        <v>3</v>
      </c>
      <c r="E430">
        <v>464</v>
      </c>
      <c r="F430">
        <v>1</v>
      </c>
      <c r="H430">
        <v>438</v>
      </c>
      <c r="I430">
        <v>4</v>
      </c>
    </row>
    <row r="431" spans="1:9" x14ac:dyDescent="0.3">
      <c r="A431">
        <v>440</v>
      </c>
      <c r="B431">
        <v>4</v>
      </c>
      <c r="E431">
        <v>465</v>
      </c>
      <c r="F431">
        <v>1</v>
      </c>
      <c r="H431">
        <v>439</v>
      </c>
      <c r="I431">
        <v>2</v>
      </c>
    </row>
    <row r="432" spans="1:9" x14ac:dyDescent="0.3">
      <c r="A432">
        <v>442</v>
      </c>
      <c r="B432">
        <v>4</v>
      </c>
      <c r="E432">
        <v>466</v>
      </c>
      <c r="F432">
        <v>1</v>
      </c>
      <c r="H432">
        <v>440</v>
      </c>
      <c r="I432">
        <v>1</v>
      </c>
    </row>
    <row r="433" spans="1:9" x14ac:dyDescent="0.3">
      <c r="A433">
        <v>443</v>
      </c>
      <c r="B433">
        <v>1</v>
      </c>
      <c r="E433">
        <v>467</v>
      </c>
      <c r="F433">
        <v>1</v>
      </c>
      <c r="H433">
        <v>441</v>
      </c>
      <c r="I433">
        <v>2</v>
      </c>
    </row>
    <row r="434" spans="1:9" x14ac:dyDescent="0.3">
      <c r="A434">
        <v>444</v>
      </c>
      <c r="B434">
        <v>1</v>
      </c>
      <c r="E434">
        <v>469</v>
      </c>
      <c r="F434">
        <v>1</v>
      </c>
      <c r="H434">
        <v>442</v>
      </c>
      <c r="I434">
        <v>2</v>
      </c>
    </row>
    <row r="435" spans="1:9" x14ac:dyDescent="0.3">
      <c r="A435">
        <v>445</v>
      </c>
      <c r="B435">
        <v>2</v>
      </c>
      <c r="E435">
        <v>471</v>
      </c>
      <c r="F435">
        <v>1</v>
      </c>
      <c r="H435">
        <v>444</v>
      </c>
      <c r="I435">
        <v>2</v>
      </c>
    </row>
    <row r="436" spans="1:9" x14ac:dyDescent="0.3">
      <c r="A436">
        <v>446</v>
      </c>
      <c r="B436">
        <v>1</v>
      </c>
      <c r="E436">
        <v>472</v>
      </c>
      <c r="F436">
        <v>3</v>
      </c>
      <c r="H436">
        <v>445</v>
      </c>
      <c r="I436">
        <v>2</v>
      </c>
    </row>
    <row r="437" spans="1:9" x14ac:dyDescent="0.3">
      <c r="A437">
        <v>447</v>
      </c>
      <c r="B437">
        <v>2</v>
      </c>
      <c r="E437">
        <v>473</v>
      </c>
      <c r="F437">
        <v>1</v>
      </c>
      <c r="H437">
        <v>446</v>
      </c>
      <c r="I437">
        <v>3</v>
      </c>
    </row>
    <row r="438" spans="1:9" x14ac:dyDescent="0.3">
      <c r="A438">
        <v>450</v>
      </c>
      <c r="B438">
        <v>3</v>
      </c>
      <c r="E438">
        <v>475</v>
      </c>
      <c r="F438">
        <v>1</v>
      </c>
      <c r="H438">
        <v>447</v>
      </c>
      <c r="I438">
        <v>1</v>
      </c>
    </row>
    <row r="439" spans="1:9" x14ac:dyDescent="0.3">
      <c r="A439">
        <v>452</v>
      </c>
      <c r="B439">
        <v>2</v>
      </c>
      <c r="E439">
        <v>476</v>
      </c>
      <c r="F439">
        <v>1</v>
      </c>
      <c r="H439">
        <v>448</v>
      </c>
      <c r="I439">
        <v>3</v>
      </c>
    </row>
    <row r="440" spans="1:9" x14ac:dyDescent="0.3">
      <c r="A440">
        <v>453</v>
      </c>
      <c r="B440">
        <v>2</v>
      </c>
      <c r="E440">
        <v>477</v>
      </c>
      <c r="F440">
        <v>1</v>
      </c>
      <c r="H440">
        <v>450</v>
      </c>
      <c r="I440">
        <v>2</v>
      </c>
    </row>
    <row r="441" spans="1:9" x14ac:dyDescent="0.3">
      <c r="A441">
        <v>454</v>
      </c>
      <c r="B441">
        <v>2</v>
      </c>
      <c r="E441">
        <v>481</v>
      </c>
      <c r="F441">
        <v>1</v>
      </c>
      <c r="H441">
        <v>451</v>
      </c>
      <c r="I441">
        <v>1</v>
      </c>
    </row>
    <row r="442" spans="1:9" x14ac:dyDescent="0.3">
      <c r="A442">
        <v>455</v>
      </c>
      <c r="B442">
        <v>3</v>
      </c>
      <c r="E442">
        <v>485</v>
      </c>
      <c r="F442">
        <v>1</v>
      </c>
      <c r="H442">
        <v>452</v>
      </c>
      <c r="I442">
        <v>3</v>
      </c>
    </row>
    <row r="443" spans="1:9" x14ac:dyDescent="0.3">
      <c r="A443">
        <v>457</v>
      </c>
      <c r="B443">
        <v>2</v>
      </c>
      <c r="E443">
        <v>486</v>
      </c>
      <c r="F443">
        <v>1</v>
      </c>
      <c r="H443">
        <v>453</v>
      </c>
      <c r="I443">
        <v>1</v>
      </c>
    </row>
    <row r="444" spans="1:9" x14ac:dyDescent="0.3">
      <c r="A444">
        <v>458</v>
      </c>
      <c r="B444">
        <v>2</v>
      </c>
      <c r="E444">
        <v>487</v>
      </c>
      <c r="F444">
        <v>2</v>
      </c>
      <c r="H444">
        <v>454</v>
      </c>
      <c r="I444">
        <v>2</v>
      </c>
    </row>
    <row r="445" spans="1:9" x14ac:dyDescent="0.3">
      <c r="A445">
        <v>459</v>
      </c>
      <c r="B445">
        <v>3</v>
      </c>
      <c r="E445">
        <v>488</v>
      </c>
      <c r="F445">
        <v>1</v>
      </c>
      <c r="H445">
        <v>455</v>
      </c>
      <c r="I445">
        <v>1</v>
      </c>
    </row>
    <row r="446" spans="1:9" x14ac:dyDescent="0.3">
      <c r="A446">
        <v>461</v>
      </c>
      <c r="B446">
        <v>1</v>
      </c>
      <c r="E446">
        <v>490</v>
      </c>
      <c r="F446">
        <v>1</v>
      </c>
      <c r="H446">
        <v>456</v>
      </c>
      <c r="I446">
        <v>1</v>
      </c>
    </row>
    <row r="447" spans="1:9" x14ac:dyDescent="0.3">
      <c r="A447">
        <v>463</v>
      </c>
      <c r="B447">
        <v>1</v>
      </c>
      <c r="E447">
        <v>493</v>
      </c>
      <c r="F447">
        <v>2</v>
      </c>
      <c r="H447">
        <v>457</v>
      </c>
      <c r="I447">
        <v>1</v>
      </c>
    </row>
    <row r="448" spans="1:9" x14ac:dyDescent="0.3">
      <c r="A448">
        <v>464</v>
      </c>
      <c r="B448">
        <v>1</v>
      </c>
      <c r="E448">
        <v>496</v>
      </c>
      <c r="F448">
        <v>1</v>
      </c>
      <c r="H448">
        <v>458</v>
      </c>
      <c r="I448">
        <v>1</v>
      </c>
    </row>
    <row r="449" spans="1:9" x14ac:dyDescent="0.3">
      <c r="A449">
        <v>465</v>
      </c>
      <c r="B449">
        <v>1</v>
      </c>
      <c r="E449">
        <v>497</v>
      </c>
      <c r="F449">
        <v>1</v>
      </c>
      <c r="H449">
        <v>460</v>
      </c>
      <c r="I449">
        <v>2</v>
      </c>
    </row>
    <row r="450" spans="1:9" x14ac:dyDescent="0.3">
      <c r="A450">
        <v>466</v>
      </c>
      <c r="B450">
        <v>1</v>
      </c>
      <c r="E450">
        <v>498</v>
      </c>
      <c r="F450">
        <v>1</v>
      </c>
      <c r="H450">
        <v>463</v>
      </c>
      <c r="I450">
        <v>3</v>
      </c>
    </row>
    <row r="451" spans="1:9" x14ac:dyDescent="0.3">
      <c r="A451">
        <v>467</v>
      </c>
      <c r="B451">
        <v>2</v>
      </c>
      <c r="E451">
        <v>499</v>
      </c>
      <c r="F451">
        <v>1</v>
      </c>
      <c r="H451">
        <v>464</v>
      </c>
      <c r="I451">
        <v>1</v>
      </c>
    </row>
    <row r="452" spans="1:9" x14ac:dyDescent="0.3">
      <c r="A452">
        <v>468</v>
      </c>
      <c r="B452">
        <v>1</v>
      </c>
      <c r="E452">
        <v>502</v>
      </c>
      <c r="F452">
        <v>1</v>
      </c>
      <c r="H452">
        <v>466</v>
      </c>
      <c r="I452">
        <v>3</v>
      </c>
    </row>
    <row r="453" spans="1:9" x14ac:dyDescent="0.3">
      <c r="A453">
        <v>469</v>
      </c>
      <c r="B453">
        <v>3</v>
      </c>
      <c r="E453">
        <v>505</v>
      </c>
      <c r="F453">
        <v>1</v>
      </c>
      <c r="H453">
        <v>467</v>
      </c>
      <c r="I453">
        <v>1</v>
      </c>
    </row>
    <row r="454" spans="1:9" x14ac:dyDescent="0.3">
      <c r="A454">
        <v>471</v>
      </c>
      <c r="B454">
        <v>1</v>
      </c>
      <c r="E454">
        <v>508</v>
      </c>
      <c r="F454">
        <v>1</v>
      </c>
      <c r="H454">
        <v>469</v>
      </c>
      <c r="I454">
        <v>1</v>
      </c>
    </row>
    <row r="455" spans="1:9" x14ac:dyDescent="0.3">
      <c r="A455">
        <v>472</v>
      </c>
      <c r="B455">
        <v>4</v>
      </c>
      <c r="E455">
        <v>510</v>
      </c>
      <c r="F455">
        <v>1</v>
      </c>
      <c r="H455">
        <v>470</v>
      </c>
      <c r="I455">
        <v>3</v>
      </c>
    </row>
    <row r="456" spans="1:9" x14ac:dyDescent="0.3">
      <c r="A456">
        <v>473</v>
      </c>
      <c r="B456">
        <v>3</v>
      </c>
      <c r="E456">
        <v>513</v>
      </c>
      <c r="F456">
        <v>1</v>
      </c>
      <c r="H456">
        <v>471</v>
      </c>
      <c r="I456">
        <v>1</v>
      </c>
    </row>
    <row r="457" spans="1:9" x14ac:dyDescent="0.3">
      <c r="A457">
        <v>474</v>
      </c>
      <c r="B457">
        <v>1</v>
      </c>
      <c r="E457">
        <v>514</v>
      </c>
      <c r="F457">
        <v>1</v>
      </c>
      <c r="H457">
        <v>472</v>
      </c>
      <c r="I457">
        <v>1</v>
      </c>
    </row>
    <row r="458" spans="1:9" x14ac:dyDescent="0.3">
      <c r="A458">
        <v>475</v>
      </c>
      <c r="B458">
        <v>1</v>
      </c>
      <c r="E458">
        <v>517</v>
      </c>
      <c r="F458">
        <v>1</v>
      </c>
      <c r="H458">
        <v>474</v>
      </c>
      <c r="I458">
        <v>1</v>
      </c>
    </row>
    <row r="459" spans="1:9" x14ac:dyDescent="0.3">
      <c r="A459">
        <v>476</v>
      </c>
      <c r="B459">
        <v>2</v>
      </c>
      <c r="E459">
        <v>519</v>
      </c>
      <c r="F459">
        <v>1</v>
      </c>
      <c r="H459">
        <v>475</v>
      </c>
      <c r="I459">
        <v>3</v>
      </c>
    </row>
    <row r="460" spans="1:9" x14ac:dyDescent="0.3">
      <c r="A460">
        <v>477</v>
      </c>
      <c r="B460">
        <v>1</v>
      </c>
      <c r="E460">
        <v>520</v>
      </c>
      <c r="F460">
        <v>2</v>
      </c>
      <c r="H460">
        <v>476</v>
      </c>
      <c r="I460">
        <v>5</v>
      </c>
    </row>
    <row r="461" spans="1:9" x14ac:dyDescent="0.3">
      <c r="A461">
        <v>479</v>
      </c>
      <c r="B461">
        <v>1</v>
      </c>
      <c r="E461">
        <v>521</v>
      </c>
      <c r="F461">
        <v>2</v>
      </c>
      <c r="H461">
        <v>479</v>
      </c>
      <c r="I461">
        <v>2</v>
      </c>
    </row>
    <row r="462" spans="1:9" x14ac:dyDescent="0.3">
      <c r="A462">
        <v>480</v>
      </c>
      <c r="B462">
        <v>1</v>
      </c>
      <c r="E462">
        <v>525</v>
      </c>
      <c r="F462">
        <v>1</v>
      </c>
      <c r="H462">
        <v>481</v>
      </c>
      <c r="I462">
        <v>2</v>
      </c>
    </row>
    <row r="463" spans="1:9" x14ac:dyDescent="0.3">
      <c r="A463">
        <v>481</v>
      </c>
      <c r="B463">
        <v>1</v>
      </c>
      <c r="E463">
        <v>527</v>
      </c>
      <c r="F463">
        <v>1</v>
      </c>
      <c r="H463">
        <v>482</v>
      </c>
      <c r="I463">
        <v>2</v>
      </c>
    </row>
    <row r="464" spans="1:9" x14ac:dyDescent="0.3">
      <c r="A464">
        <v>482</v>
      </c>
      <c r="B464">
        <v>1</v>
      </c>
      <c r="E464">
        <v>528</v>
      </c>
      <c r="F464">
        <v>1</v>
      </c>
      <c r="H464">
        <v>486</v>
      </c>
      <c r="I464">
        <v>2</v>
      </c>
    </row>
    <row r="465" spans="1:9" x14ac:dyDescent="0.3">
      <c r="A465">
        <v>483</v>
      </c>
      <c r="B465">
        <v>1</v>
      </c>
      <c r="E465">
        <v>529</v>
      </c>
      <c r="F465">
        <v>1</v>
      </c>
      <c r="H465">
        <v>487</v>
      </c>
      <c r="I465">
        <v>3</v>
      </c>
    </row>
    <row r="466" spans="1:9" x14ac:dyDescent="0.3">
      <c r="A466">
        <v>484</v>
      </c>
      <c r="B466">
        <v>1</v>
      </c>
      <c r="E466">
        <v>530</v>
      </c>
      <c r="F466">
        <v>2</v>
      </c>
      <c r="H466">
        <v>488</v>
      </c>
      <c r="I466">
        <v>1</v>
      </c>
    </row>
    <row r="467" spans="1:9" x14ac:dyDescent="0.3">
      <c r="A467">
        <v>485</v>
      </c>
      <c r="B467">
        <v>1</v>
      </c>
      <c r="E467">
        <v>531</v>
      </c>
      <c r="F467">
        <v>1</v>
      </c>
      <c r="H467">
        <v>489</v>
      </c>
      <c r="I467">
        <v>1</v>
      </c>
    </row>
    <row r="468" spans="1:9" x14ac:dyDescent="0.3">
      <c r="A468">
        <v>486</v>
      </c>
      <c r="B468">
        <v>1</v>
      </c>
      <c r="E468">
        <v>532</v>
      </c>
      <c r="F468">
        <v>1</v>
      </c>
      <c r="H468">
        <v>490</v>
      </c>
      <c r="I468">
        <v>1</v>
      </c>
    </row>
    <row r="469" spans="1:9" x14ac:dyDescent="0.3">
      <c r="A469">
        <v>487</v>
      </c>
      <c r="B469">
        <v>2</v>
      </c>
      <c r="E469">
        <v>533</v>
      </c>
      <c r="F469">
        <v>2</v>
      </c>
      <c r="H469">
        <v>491</v>
      </c>
      <c r="I469">
        <v>2</v>
      </c>
    </row>
    <row r="470" spans="1:9" x14ac:dyDescent="0.3">
      <c r="A470">
        <v>488</v>
      </c>
      <c r="B470">
        <v>2</v>
      </c>
      <c r="E470">
        <v>534</v>
      </c>
      <c r="F470">
        <v>1</v>
      </c>
      <c r="H470">
        <v>493</v>
      </c>
      <c r="I470">
        <v>2</v>
      </c>
    </row>
    <row r="471" spans="1:9" x14ac:dyDescent="0.3">
      <c r="A471">
        <v>489</v>
      </c>
      <c r="B471">
        <v>1</v>
      </c>
      <c r="E471">
        <v>536</v>
      </c>
      <c r="F471">
        <v>1</v>
      </c>
      <c r="H471">
        <v>494</v>
      </c>
      <c r="I471">
        <v>1</v>
      </c>
    </row>
    <row r="472" spans="1:9" x14ac:dyDescent="0.3">
      <c r="A472">
        <v>490</v>
      </c>
      <c r="B472">
        <v>2</v>
      </c>
      <c r="E472">
        <v>537</v>
      </c>
      <c r="F472">
        <v>1</v>
      </c>
      <c r="H472">
        <v>496</v>
      </c>
      <c r="I472">
        <v>2</v>
      </c>
    </row>
    <row r="473" spans="1:9" x14ac:dyDescent="0.3">
      <c r="A473">
        <v>491</v>
      </c>
      <c r="B473">
        <v>1</v>
      </c>
      <c r="E473">
        <v>539</v>
      </c>
      <c r="F473">
        <v>3</v>
      </c>
      <c r="H473">
        <v>498</v>
      </c>
      <c r="I473">
        <v>3</v>
      </c>
    </row>
    <row r="474" spans="1:9" x14ac:dyDescent="0.3">
      <c r="A474">
        <v>493</v>
      </c>
      <c r="B474">
        <v>2</v>
      </c>
      <c r="E474">
        <v>543</v>
      </c>
      <c r="F474">
        <v>1</v>
      </c>
      <c r="H474">
        <v>500</v>
      </c>
      <c r="I474">
        <v>1</v>
      </c>
    </row>
    <row r="475" spans="1:9" x14ac:dyDescent="0.3">
      <c r="A475">
        <v>494</v>
      </c>
      <c r="B475">
        <v>2</v>
      </c>
      <c r="E475">
        <v>545</v>
      </c>
      <c r="F475">
        <v>1</v>
      </c>
      <c r="H475">
        <v>501</v>
      </c>
      <c r="I475">
        <v>2</v>
      </c>
    </row>
    <row r="476" spans="1:9" x14ac:dyDescent="0.3">
      <c r="A476">
        <v>496</v>
      </c>
      <c r="B476">
        <v>1</v>
      </c>
      <c r="E476">
        <v>546</v>
      </c>
      <c r="F476">
        <v>1</v>
      </c>
      <c r="H476">
        <v>502</v>
      </c>
      <c r="I476">
        <v>1</v>
      </c>
    </row>
    <row r="477" spans="1:9" x14ac:dyDescent="0.3">
      <c r="A477">
        <v>497</v>
      </c>
      <c r="B477">
        <v>1</v>
      </c>
      <c r="E477">
        <v>549</v>
      </c>
      <c r="F477">
        <v>1</v>
      </c>
      <c r="H477">
        <v>505</v>
      </c>
      <c r="I477">
        <v>1</v>
      </c>
    </row>
    <row r="478" spans="1:9" x14ac:dyDescent="0.3">
      <c r="A478">
        <v>498</v>
      </c>
      <c r="B478">
        <v>1</v>
      </c>
      <c r="E478">
        <v>551</v>
      </c>
      <c r="F478">
        <v>1</v>
      </c>
      <c r="H478">
        <v>506</v>
      </c>
      <c r="I478">
        <v>2</v>
      </c>
    </row>
    <row r="479" spans="1:9" x14ac:dyDescent="0.3">
      <c r="A479">
        <v>499</v>
      </c>
      <c r="B479">
        <v>1</v>
      </c>
      <c r="E479">
        <v>553</v>
      </c>
      <c r="F479">
        <v>1</v>
      </c>
      <c r="H479">
        <v>511</v>
      </c>
      <c r="I479">
        <v>1</v>
      </c>
    </row>
    <row r="480" spans="1:9" x14ac:dyDescent="0.3">
      <c r="A480">
        <v>500</v>
      </c>
      <c r="B480">
        <v>1</v>
      </c>
      <c r="E480">
        <v>557</v>
      </c>
      <c r="F480">
        <v>2</v>
      </c>
      <c r="H480">
        <v>512</v>
      </c>
      <c r="I480">
        <v>1</v>
      </c>
    </row>
    <row r="481" spans="1:9" x14ac:dyDescent="0.3">
      <c r="A481">
        <v>501</v>
      </c>
      <c r="B481">
        <v>1</v>
      </c>
      <c r="E481">
        <v>558</v>
      </c>
      <c r="F481">
        <v>1</v>
      </c>
      <c r="H481">
        <v>513</v>
      </c>
      <c r="I481">
        <v>2</v>
      </c>
    </row>
    <row r="482" spans="1:9" x14ac:dyDescent="0.3">
      <c r="A482">
        <v>502</v>
      </c>
      <c r="B482">
        <v>2</v>
      </c>
      <c r="E482">
        <v>559</v>
      </c>
      <c r="F482">
        <v>1</v>
      </c>
      <c r="H482">
        <v>514</v>
      </c>
      <c r="I482">
        <v>1</v>
      </c>
    </row>
    <row r="483" spans="1:9" x14ac:dyDescent="0.3">
      <c r="A483">
        <v>503</v>
      </c>
      <c r="B483">
        <v>1</v>
      </c>
      <c r="E483">
        <v>561</v>
      </c>
      <c r="F483">
        <v>1</v>
      </c>
      <c r="H483">
        <v>515</v>
      </c>
      <c r="I483">
        <v>2</v>
      </c>
    </row>
    <row r="484" spans="1:9" x14ac:dyDescent="0.3">
      <c r="A484">
        <v>504</v>
      </c>
      <c r="B484">
        <v>1</v>
      </c>
      <c r="E484">
        <v>562</v>
      </c>
      <c r="F484">
        <v>1</v>
      </c>
      <c r="H484">
        <v>516</v>
      </c>
      <c r="I484">
        <v>3</v>
      </c>
    </row>
    <row r="485" spans="1:9" x14ac:dyDescent="0.3">
      <c r="A485">
        <v>505</v>
      </c>
      <c r="B485">
        <v>2</v>
      </c>
      <c r="E485">
        <v>564</v>
      </c>
      <c r="F485">
        <v>2</v>
      </c>
      <c r="H485">
        <v>521</v>
      </c>
      <c r="I485">
        <v>1</v>
      </c>
    </row>
    <row r="486" spans="1:9" x14ac:dyDescent="0.3">
      <c r="A486">
        <v>507</v>
      </c>
      <c r="B486">
        <v>1</v>
      </c>
      <c r="E486">
        <v>569</v>
      </c>
      <c r="F486">
        <v>1</v>
      </c>
      <c r="H486">
        <v>522</v>
      </c>
      <c r="I486">
        <v>4</v>
      </c>
    </row>
    <row r="487" spans="1:9" x14ac:dyDescent="0.3">
      <c r="A487">
        <v>508</v>
      </c>
      <c r="B487">
        <v>2</v>
      </c>
      <c r="E487">
        <v>570</v>
      </c>
      <c r="F487">
        <v>1</v>
      </c>
      <c r="H487">
        <v>524</v>
      </c>
      <c r="I487">
        <v>1</v>
      </c>
    </row>
    <row r="488" spans="1:9" x14ac:dyDescent="0.3">
      <c r="A488">
        <v>510</v>
      </c>
      <c r="B488">
        <v>2</v>
      </c>
      <c r="E488">
        <v>573</v>
      </c>
      <c r="F488">
        <v>2</v>
      </c>
      <c r="H488">
        <v>525</v>
      </c>
      <c r="I488">
        <v>3</v>
      </c>
    </row>
    <row r="489" spans="1:9" x14ac:dyDescent="0.3">
      <c r="A489">
        <v>512</v>
      </c>
      <c r="B489">
        <v>1</v>
      </c>
      <c r="E489">
        <v>575</v>
      </c>
      <c r="F489">
        <v>2</v>
      </c>
      <c r="H489">
        <v>526</v>
      </c>
      <c r="I489">
        <v>2</v>
      </c>
    </row>
    <row r="490" spans="1:9" x14ac:dyDescent="0.3">
      <c r="A490">
        <v>513</v>
      </c>
      <c r="B490">
        <v>2</v>
      </c>
      <c r="E490">
        <v>582</v>
      </c>
      <c r="F490">
        <v>1</v>
      </c>
      <c r="H490">
        <v>527</v>
      </c>
      <c r="I490">
        <v>3</v>
      </c>
    </row>
    <row r="491" spans="1:9" x14ac:dyDescent="0.3">
      <c r="A491">
        <v>514</v>
      </c>
      <c r="B491">
        <v>1</v>
      </c>
      <c r="E491">
        <v>583</v>
      </c>
      <c r="F491">
        <v>1</v>
      </c>
      <c r="H491">
        <v>528</v>
      </c>
      <c r="I491">
        <v>1</v>
      </c>
    </row>
    <row r="492" spans="1:9" x14ac:dyDescent="0.3">
      <c r="A492">
        <v>515</v>
      </c>
      <c r="B492">
        <v>1</v>
      </c>
      <c r="E492">
        <v>585</v>
      </c>
      <c r="F492">
        <v>1</v>
      </c>
      <c r="H492">
        <v>529</v>
      </c>
      <c r="I492">
        <v>1</v>
      </c>
    </row>
    <row r="493" spans="1:9" x14ac:dyDescent="0.3">
      <c r="A493">
        <v>517</v>
      </c>
      <c r="B493">
        <v>3</v>
      </c>
      <c r="E493">
        <v>589</v>
      </c>
      <c r="F493">
        <v>1</v>
      </c>
      <c r="H493">
        <v>530</v>
      </c>
      <c r="I493">
        <v>2</v>
      </c>
    </row>
    <row r="494" spans="1:9" x14ac:dyDescent="0.3">
      <c r="A494">
        <v>518</v>
      </c>
      <c r="B494">
        <v>1</v>
      </c>
      <c r="E494">
        <v>602</v>
      </c>
      <c r="F494">
        <v>3</v>
      </c>
      <c r="H494">
        <v>532</v>
      </c>
      <c r="I494">
        <v>1</v>
      </c>
    </row>
    <row r="495" spans="1:9" x14ac:dyDescent="0.3">
      <c r="A495">
        <v>519</v>
      </c>
      <c r="B495">
        <v>2</v>
      </c>
      <c r="E495">
        <v>604</v>
      </c>
      <c r="F495">
        <v>1</v>
      </c>
      <c r="H495">
        <v>534</v>
      </c>
      <c r="I495">
        <v>2</v>
      </c>
    </row>
    <row r="496" spans="1:9" x14ac:dyDescent="0.3">
      <c r="A496">
        <v>520</v>
      </c>
      <c r="B496">
        <v>5</v>
      </c>
      <c r="E496">
        <v>613</v>
      </c>
      <c r="F496">
        <v>1</v>
      </c>
      <c r="H496">
        <v>535</v>
      </c>
      <c r="I496">
        <v>1</v>
      </c>
    </row>
    <row r="497" spans="1:9" x14ac:dyDescent="0.3">
      <c r="A497">
        <v>521</v>
      </c>
      <c r="B497">
        <v>3</v>
      </c>
      <c r="E497">
        <v>616</v>
      </c>
      <c r="F497">
        <v>1</v>
      </c>
      <c r="H497">
        <v>537</v>
      </c>
      <c r="I497">
        <v>1</v>
      </c>
    </row>
    <row r="498" spans="1:9" x14ac:dyDescent="0.3">
      <c r="A498">
        <v>524</v>
      </c>
      <c r="B498">
        <v>1</v>
      </c>
      <c r="E498">
        <v>618</v>
      </c>
      <c r="F498">
        <v>1</v>
      </c>
      <c r="H498">
        <v>538</v>
      </c>
      <c r="I498">
        <v>3</v>
      </c>
    </row>
    <row r="499" spans="1:9" x14ac:dyDescent="0.3">
      <c r="A499">
        <v>525</v>
      </c>
      <c r="B499">
        <v>2</v>
      </c>
      <c r="E499">
        <v>620</v>
      </c>
      <c r="F499">
        <v>1</v>
      </c>
      <c r="H499">
        <v>539</v>
      </c>
      <c r="I499">
        <v>1</v>
      </c>
    </row>
    <row r="500" spans="1:9" x14ac:dyDescent="0.3">
      <c r="A500">
        <v>527</v>
      </c>
      <c r="B500">
        <v>1</v>
      </c>
      <c r="E500">
        <v>622</v>
      </c>
      <c r="F500">
        <v>1</v>
      </c>
      <c r="H500">
        <v>540</v>
      </c>
      <c r="I500">
        <v>2</v>
      </c>
    </row>
    <row r="501" spans="1:9" x14ac:dyDescent="0.3">
      <c r="A501">
        <v>528</v>
      </c>
      <c r="B501">
        <v>1</v>
      </c>
      <c r="E501">
        <v>623</v>
      </c>
      <c r="F501">
        <v>1</v>
      </c>
      <c r="H501">
        <v>541</v>
      </c>
      <c r="I501">
        <v>1</v>
      </c>
    </row>
    <row r="502" spans="1:9" x14ac:dyDescent="0.3">
      <c r="A502">
        <v>529</v>
      </c>
      <c r="B502">
        <v>2</v>
      </c>
      <c r="E502">
        <v>629</v>
      </c>
      <c r="F502">
        <v>1</v>
      </c>
      <c r="H502">
        <v>542</v>
      </c>
      <c r="I502">
        <v>1</v>
      </c>
    </row>
    <row r="503" spans="1:9" x14ac:dyDescent="0.3">
      <c r="A503">
        <v>530</v>
      </c>
      <c r="B503">
        <v>2</v>
      </c>
      <c r="E503">
        <v>637</v>
      </c>
      <c r="F503">
        <v>1</v>
      </c>
      <c r="H503">
        <v>545</v>
      </c>
      <c r="I503">
        <v>3</v>
      </c>
    </row>
    <row r="504" spans="1:9" x14ac:dyDescent="0.3">
      <c r="A504">
        <v>531</v>
      </c>
      <c r="B504">
        <v>1</v>
      </c>
      <c r="E504">
        <v>638</v>
      </c>
      <c r="F504">
        <v>1</v>
      </c>
      <c r="H504">
        <v>548</v>
      </c>
      <c r="I504">
        <v>1</v>
      </c>
    </row>
    <row r="505" spans="1:9" x14ac:dyDescent="0.3">
      <c r="A505">
        <v>532</v>
      </c>
      <c r="B505">
        <v>2</v>
      </c>
      <c r="E505">
        <v>640</v>
      </c>
      <c r="F505">
        <v>1</v>
      </c>
      <c r="H505">
        <v>549</v>
      </c>
      <c r="I505">
        <v>1</v>
      </c>
    </row>
    <row r="506" spans="1:9" x14ac:dyDescent="0.3">
      <c r="A506">
        <v>533</v>
      </c>
      <c r="B506">
        <v>3</v>
      </c>
      <c r="E506">
        <v>644</v>
      </c>
      <c r="F506">
        <v>1</v>
      </c>
      <c r="H506">
        <v>550</v>
      </c>
      <c r="I506">
        <v>1</v>
      </c>
    </row>
    <row r="507" spans="1:9" x14ac:dyDescent="0.3">
      <c r="A507">
        <v>534</v>
      </c>
      <c r="B507">
        <v>1</v>
      </c>
      <c r="E507">
        <v>647</v>
      </c>
      <c r="F507">
        <v>1</v>
      </c>
      <c r="H507">
        <v>551</v>
      </c>
      <c r="I507">
        <v>1</v>
      </c>
    </row>
    <row r="508" spans="1:9" x14ac:dyDescent="0.3">
      <c r="A508">
        <v>535</v>
      </c>
      <c r="B508">
        <v>1</v>
      </c>
      <c r="E508">
        <v>651</v>
      </c>
      <c r="F508">
        <v>1</v>
      </c>
      <c r="H508">
        <v>552</v>
      </c>
      <c r="I508">
        <v>1</v>
      </c>
    </row>
    <row r="509" spans="1:9" x14ac:dyDescent="0.3">
      <c r="A509">
        <v>536</v>
      </c>
      <c r="B509">
        <v>1</v>
      </c>
      <c r="E509">
        <v>652</v>
      </c>
      <c r="F509">
        <v>1</v>
      </c>
      <c r="H509">
        <v>553</v>
      </c>
      <c r="I509">
        <v>3</v>
      </c>
    </row>
    <row r="510" spans="1:9" x14ac:dyDescent="0.3">
      <c r="A510">
        <v>537</v>
      </c>
      <c r="B510">
        <v>1</v>
      </c>
      <c r="E510">
        <v>653</v>
      </c>
      <c r="F510">
        <v>2</v>
      </c>
      <c r="H510">
        <v>557</v>
      </c>
      <c r="I510">
        <v>1</v>
      </c>
    </row>
    <row r="511" spans="1:9" x14ac:dyDescent="0.3">
      <c r="A511">
        <v>538</v>
      </c>
      <c r="B511">
        <v>1</v>
      </c>
      <c r="E511">
        <v>654</v>
      </c>
      <c r="F511">
        <v>1</v>
      </c>
      <c r="H511">
        <v>559</v>
      </c>
      <c r="I511">
        <v>2</v>
      </c>
    </row>
    <row r="512" spans="1:9" x14ac:dyDescent="0.3">
      <c r="A512">
        <v>539</v>
      </c>
      <c r="B512">
        <v>4</v>
      </c>
      <c r="E512">
        <v>662</v>
      </c>
      <c r="F512">
        <v>1</v>
      </c>
      <c r="H512">
        <v>561</v>
      </c>
      <c r="I512">
        <v>2</v>
      </c>
    </row>
    <row r="513" spans="1:9" x14ac:dyDescent="0.3">
      <c r="A513">
        <v>540</v>
      </c>
      <c r="B513">
        <v>1</v>
      </c>
      <c r="E513">
        <v>663</v>
      </c>
      <c r="F513">
        <v>1</v>
      </c>
      <c r="H513">
        <v>562</v>
      </c>
      <c r="I513">
        <v>1</v>
      </c>
    </row>
    <row r="514" spans="1:9" x14ac:dyDescent="0.3">
      <c r="A514">
        <v>543</v>
      </c>
      <c r="B514">
        <v>2</v>
      </c>
      <c r="E514">
        <v>669</v>
      </c>
      <c r="F514">
        <v>1</v>
      </c>
      <c r="H514">
        <v>563</v>
      </c>
      <c r="I514">
        <v>1</v>
      </c>
    </row>
    <row r="515" spans="1:9" x14ac:dyDescent="0.3">
      <c r="A515">
        <v>544</v>
      </c>
      <c r="B515">
        <v>2</v>
      </c>
      <c r="E515">
        <v>674</v>
      </c>
      <c r="F515">
        <v>1</v>
      </c>
      <c r="H515">
        <v>564</v>
      </c>
      <c r="I515">
        <v>2</v>
      </c>
    </row>
    <row r="516" spans="1:9" x14ac:dyDescent="0.3">
      <c r="A516">
        <v>545</v>
      </c>
      <c r="B516">
        <v>1</v>
      </c>
      <c r="E516">
        <v>676</v>
      </c>
      <c r="F516">
        <v>1</v>
      </c>
      <c r="H516">
        <v>566</v>
      </c>
      <c r="I516">
        <v>1</v>
      </c>
    </row>
    <row r="517" spans="1:9" x14ac:dyDescent="0.3">
      <c r="A517">
        <v>546</v>
      </c>
      <c r="B517">
        <v>1</v>
      </c>
      <c r="E517">
        <v>682</v>
      </c>
      <c r="F517">
        <v>1</v>
      </c>
      <c r="H517">
        <v>568</v>
      </c>
      <c r="I517">
        <v>1</v>
      </c>
    </row>
    <row r="518" spans="1:9" x14ac:dyDescent="0.3">
      <c r="A518">
        <v>547</v>
      </c>
      <c r="B518">
        <v>2</v>
      </c>
      <c r="E518">
        <v>683</v>
      </c>
      <c r="F518">
        <v>2</v>
      </c>
      <c r="H518">
        <v>572</v>
      </c>
      <c r="I518">
        <v>1</v>
      </c>
    </row>
    <row r="519" spans="1:9" x14ac:dyDescent="0.3">
      <c r="A519">
        <v>548</v>
      </c>
      <c r="B519">
        <v>1</v>
      </c>
      <c r="E519">
        <v>684</v>
      </c>
      <c r="F519">
        <v>1</v>
      </c>
      <c r="H519">
        <v>573</v>
      </c>
      <c r="I519">
        <v>1</v>
      </c>
    </row>
    <row r="520" spans="1:9" x14ac:dyDescent="0.3">
      <c r="A520">
        <v>549</v>
      </c>
      <c r="B520">
        <v>1</v>
      </c>
      <c r="E520">
        <v>687</v>
      </c>
      <c r="F520">
        <v>1</v>
      </c>
      <c r="H520">
        <v>574</v>
      </c>
      <c r="I520">
        <v>1</v>
      </c>
    </row>
    <row r="521" spans="1:9" x14ac:dyDescent="0.3">
      <c r="A521">
        <v>551</v>
      </c>
      <c r="B521">
        <v>3</v>
      </c>
      <c r="E521">
        <v>688</v>
      </c>
      <c r="F521">
        <v>1</v>
      </c>
      <c r="H521">
        <v>575</v>
      </c>
      <c r="I521">
        <v>1</v>
      </c>
    </row>
    <row r="522" spans="1:9" x14ac:dyDescent="0.3">
      <c r="A522">
        <v>553</v>
      </c>
      <c r="B522">
        <v>1</v>
      </c>
      <c r="E522">
        <v>695</v>
      </c>
      <c r="F522">
        <v>1</v>
      </c>
      <c r="H522">
        <v>577</v>
      </c>
      <c r="I522">
        <v>1</v>
      </c>
    </row>
    <row r="523" spans="1:9" x14ac:dyDescent="0.3">
      <c r="A523">
        <v>555</v>
      </c>
      <c r="B523">
        <v>1</v>
      </c>
      <c r="E523">
        <v>697</v>
      </c>
      <c r="F523">
        <v>2</v>
      </c>
      <c r="H523">
        <v>580</v>
      </c>
      <c r="I523">
        <v>1</v>
      </c>
    </row>
    <row r="524" spans="1:9" x14ac:dyDescent="0.3">
      <c r="A524">
        <v>557</v>
      </c>
      <c r="B524">
        <v>2</v>
      </c>
      <c r="E524">
        <v>698</v>
      </c>
      <c r="F524">
        <v>1</v>
      </c>
      <c r="H524">
        <v>582</v>
      </c>
      <c r="I524">
        <v>2</v>
      </c>
    </row>
    <row r="525" spans="1:9" x14ac:dyDescent="0.3">
      <c r="A525">
        <v>558</v>
      </c>
      <c r="B525">
        <v>2</v>
      </c>
      <c r="E525">
        <v>701</v>
      </c>
      <c r="F525">
        <v>1</v>
      </c>
      <c r="H525">
        <v>585</v>
      </c>
      <c r="I525">
        <v>1</v>
      </c>
    </row>
    <row r="526" spans="1:9" x14ac:dyDescent="0.3">
      <c r="A526">
        <v>559</v>
      </c>
      <c r="B526">
        <v>1</v>
      </c>
      <c r="E526">
        <v>705</v>
      </c>
      <c r="F526">
        <v>1</v>
      </c>
      <c r="H526">
        <v>586</v>
      </c>
      <c r="I526">
        <v>3</v>
      </c>
    </row>
    <row r="527" spans="1:9" x14ac:dyDescent="0.3">
      <c r="A527">
        <v>561</v>
      </c>
      <c r="B527">
        <v>1</v>
      </c>
      <c r="E527">
        <v>707</v>
      </c>
      <c r="F527">
        <v>1</v>
      </c>
      <c r="H527">
        <v>590</v>
      </c>
      <c r="I527">
        <v>1</v>
      </c>
    </row>
    <row r="528" spans="1:9" x14ac:dyDescent="0.3">
      <c r="A528">
        <v>562</v>
      </c>
      <c r="B528">
        <v>2</v>
      </c>
      <c r="E528">
        <v>708</v>
      </c>
      <c r="F528">
        <v>1</v>
      </c>
      <c r="H528">
        <v>591</v>
      </c>
      <c r="I528">
        <v>2</v>
      </c>
    </row>
    <row r="529" spans="1:9" x14ac:dyDescent="0.3">
      <c r="A529">
        <v>564</v>
      </c>
      <c r="B529">
        <v>2</v>
      </c>
      <c r="E529">
        <v>710</v>
      </c>
      <c r="F529">
        <v>1</v>
      </c>
      <c r="H529">
        <v>594</v>
      </c>
      <c r="I529">
        <v>3</v>
      </c>
    </row>
    <row r="530" spans="1:9" x14ac:dyDescent="0.3">
      <c r="A530">
        <v>566</v>
      </c>
      <c r="B530">
        <v>1</v>
      </c>
      <c r="E530">
        <v>711</v>
      </c>
      <c r="F530">
        <v>1</v>
      </c>
      <c r="H530">
        <v>596</v>
      </c>
      <c r="I530">
        <v>1</v>
      </c>
    </row>
    <row r="531" spans="1:9" x14ac:dyDescent="0.3">
      <c r="A531">
        <v>567</v>
      </c>
      <c r="B531">
        <v>1</v>
      </c>
      <c r="E531">
        <v>713</v>
      </c>
      <c r="F531">
        <v>1</v>
      </c>
      <c r="H531">
        <v>599</v>
      </c>
      <c r="I531">
        <v>2</v>
      </c>
    </row>
    <row r="532" spans="1:9" x14ac:dyDescent="0.3">
      <c r="A532">
        <v>569</v>
      </c>
      <c r="B532">
        <v>1</v>
      </c>
      <c r="E532">
        <v>717</v>
      </c>
      <c r="F532">
        <v>1</v>
      </c>
      <c r="H532">
        <v>604</v>
      </c>
      <c r="I532">
        <v>1</v>
      </c>
    </row>
    <row r="533" spans="1:9" x14ac:dyDescent="0.3">
      <c r="A533">
        <v>570</v>
      </c>
      <c r="B533">
        <v>1</v>
      </c>
      <c r="E533">
        <v>725</v>
      </c>
      <c r="F533">
        <v>1</v>
      </c>
      <c r="H533">
        <v>605</v>
      </c>
      <c r="I533">
        <v>2</v>
      </c>
    </row>
    <row r="534" spans="1:9" x14ac:dyDescent="0.3">
      <c r="A534">
        <v>571</v>
      </c>
      <c r="B534">
        <v>1</v>
      </c>
      <c r="E534">
        <v>728</v>
      </c>
      <c r="F534">
        <v>1</v>
      </c>
      <c r="H534">
        <v>606</v>
      </c>
      <c r="I534">
        <v>1</v>
      </c>
    </row>
    <row r="535" spans="1:9" x14ac:dyDescent="0.3">
      <c r="A535">
        <v>573</v>
      </c>
      <c r="B535">
        <v>2</v>
      </c>
      <c r="E535">
        <v>741</v>
      </c>
      <c r="F535">
        <v>1</v>
      </c>
      <c r="H535">
        <v>608</v>
      </c>
      <c r="I535">
        <v>1</v>
      </c>
    </row>
    <row r="536" spans="1:9" x14ac:dyDescent="0.3">
      <c r="A536">
        <v>575</v>
      </c>
      <c r="B536">
        <v>2</v>
      </c>
      <c r="E536">
        <v>743</v>
      </c>
      <c r="F536">
        <v>1</v>
      </c>
      <c r="H536">
        <v>609</v>
      </c>
      <c r="I536">
        <v>1</v>
      </c>
    </row>
    <row r="537" spans="1:9" x14ac:dyDescent="0.3">
      <c r="A537">
        <v>576</v>
      </c>
      <c r="B537">
        <v>1</v>
      </c>
      <c r="E537">
        <v>746</v>
      </c>
      <c r="F537">
        <v>1</v>
      </c>
      <c r="H537">
        <v>611</v>
      </c>
      <c r="I537">
        <v>1</v>
      </c>
    </row>
    <row r="538" spans="1:9" x14ac:dyDescent="0.3">
      <c r="A538">
        <v>577</v>
      </c>
      <c r="B538">
        <v>1</v>
      </c>
      <c r="E538">
        <v>747</v>
      </c>
      <c r="F538">
        <v>1</v>
      </c>
      <c r="H538">
        <v>614</v>
      </c>
      <c r="I538">
        <v>2</v>
      </c>
    </row>
    <row r="539" spans="1:9" x14ac:dyDescent="0.3">
      <c r="A539">
        <v>579</v>
      </c>
      <c r="B539">
        <v>2</v>
      </c>
      <c r="E539">
        <v>752</v>
      </c>
      <c r="F539">
        <v>1</v>
      </c>
      <c r="H539">
        <v>616</v>
      </c>
      <c r="I539">
        <v>1</v>
      </c>
    </row>
    <row r="540" spans="1:9" x14ac:dyDescent="0.3">
      <c r="A540">
        <v>580</v>
      </c>
      <c r="B540">
        <v>1</v>
      </c>
      <c r="E540">
        <v>753</v>
      </c>
      <c r="F540">
        <v>1</v>
      </c>
      <c r="H540">
        <v>620</v>
      </c>
      <c r="I540">
        <v>2</v>
      </c>
    </row>
    <row r="541" spans="1:9" x14ac:dyDescent="0.3">
      <c r="A541">
        <v>582</v>
      </c>
      <c r="B541">
        <v>1</v>
      </c>
      <c r="E541">
        <v>760</v>
      </c>
      <c r="F541">
        <v>2</v>
      </c>
      <c r="H541">
        <v>622</v>
      </c>
      <c r="I541">
        <v>1</v>
      </c>
    </row>
    <row r="542" spans="1:9" x14ac:dyDescent="0.3">
      <c r="A542">
        <v>583</v>
      </c>
      <c r="B542">
        <v>1</v>
      </c>
      <c r="E542">
        <v>766</v>
      </c>
      <c r="F542">
        <v>1</v>
      </c>
      <c r="H542">
        <v>625</v>
      </c>
      <c r="I542">
        <v>1</v>
      </c>
    </row>
    <row r="543" spans="1:9" x14ac:dyDescent="0.3">
      <c r="A543">
        <v>585</v>
      </c>
      <c r="B543">
        <v>1</v>
      </c>
      <c r="E543">
        <v>769</v>
      </c>
      <c r="F543">
        <v>1</v>
      </c>
      <c r="H543">
        <v>626</v>
      </c>
      <c r="I543">
        <v>1</v>
      </c>
    </row>
    <row r="544" spans="1:9" x14ac:dyDescent="0.3">
      <c r="A544">
        <v>586</v>
      </c>
      <c r="B544">
        <v>1</v>
      </c>
      <c r="E544">
        <v>771</v>
      </c>
      <c r="F544">
        <v>1</v>
      </c>
      <c r="H544">
        <v>628</v>
      </c>
      <c r="I544">
        <v>2</v>
      </c>
    </row>
    <row r="545" spans="1:9" x14ac:dyDescent="0.3">
      <c r="A545">
        <v>588</v>
      </c>
      <c r="B545">
        <v>1</v>
      </c>
      <c r="E545">
        <v>776</v>
      </c>
      <c r="F545">
        <v>1</v>
      </c>
      <c r="H545">
        <v>629</v>
      </c>
      <c r="I545">
        <v>1</v>
      </c>
    </row>
    <row r="546" spans="1:9" x14ac:dyDescent="0.3">
      <c r="A546">
        <v>589</v>
      </c>
      <c r="B546">
        <v>1</v>
      </c>
      <c r="E546">
        <v>788</v>
      </c>
      <c r="F546">
        <v>1</v>
      </c>
      <c r="H546">
        <v>631</v>
      </c>
      <c r="I546">
        <v>1</v>
      </c>
    </row>
    <row r="547" spans="1:9" x14ac:dyDescent="0.3">
      <c r="A547">
        <v>592</v>
      </c>
      <c r="B547">
        <v>2</v>
      </c>
      <c r="E547">
        <v>790</v>
      </c>
      <c r="F547">
        <v>1</v>
      </c>
      <c r="H547">
        <v>635</v>
      </c>
      <c r="I547">
        <v>1</v>
      </c>
    </row>
    <row r="548" spans="1:9" x14ac:dyDescent="0.3">
      <c r="A548">
        <v>595</v>
      </c>
      <c r="B548">
        <v>2</v>
      </c>
      <c r="E548">
        <v>798</v>
      </c>
      <c r="F548">
        <v>2</v>
      </c>
      <c r="H548">
        <v>636</v>
      </c>
      <c r="I548">
        <v>1</v>
      </c>
    </row>
    <row r="549" spans="1:9" x14ac:dyDescent="0.3">
      <c r="A549">
        <v>598</v>
      </c>
      <c r="B549">
        <v>1</v>
      </c>
      <c r="E549">
        <v>806</v>
      </c>
      <c r="F549">
        <v>1</v>
      </c>
      <c r="H549">
        <v>639</v>
      </c>
      <c r="I549">
        <v>1</v>
      </c>
    </row>
    <row r="550" spans="1:9" x14ac:dyDescent="0.3">
      <c r="A550">
        <v>600</v>
      </c>
      <c r="B550">
        <v>1</v>
      </c>
      <c r="E550">
        <v>810</v>
      </c>
      <c r="F550">
        <v>1</v>
      </c>
      <c r="H550">
        <v>640</v>
      </c>
      <c r="I550">
        <v>1</v>
      </c>
    </row>
    <row r="551" spans="1:9" x14ac:dyDescent="0.3">
      <c r="A551">
        <v>602</v>
      </c>
      <c r="B551">
        <v>3</v>
      </c>
      <c r="E551">
        <v>812</v>
      </c>
      <c r="F551">
        <v>1</v>
      </c>
      <c r="H551">
        <v>649</v>
      </c>
      <c r="I551">
        <v>1</v>
      </c>
    </row>
    <row r="552" spans="1:9" x14ac:dyDescent="0.3">
      <c r="A552">
        <v>604</v>
      </c>
      <c r="B552">
        <v>1</v>
      </c>
      <c r="E552">
        <v>813</v>
      </c>
      <c r="F552">
        <v>1</v>
      </c>
      <c r="H552">
        <v>651</v>
      </c>
      <c r="I552">
        <v>2</v>
      </c>
    </row>
    <row r="553" spans="1:9" x14ac:dyDescent="0.3">
      <c r="A553">
        <v>606</v>
      </c>
      <c r="B553">
        <v>1</v>
      </c>
      <c r="E553">
        <v>823</v>
      </c>
      <c r="F553">
        <v>1</v>
      </c>
      <c r="H553">
        <v>652</v>
      </c>
      <c r="I553">
        <v>1</v>
      </c>
    </row>
    <row r="554" spans="1:9" x14ac:dyDescent="0.3">
      <c r="A554">
        <v>607</v>
      </c>
      <c r="B554">
        <v>1</v>
      </c>
      <c r="E554">
        <v>828</v>
      </c>
      <c r="F554">
        <v>1</v>
      </c>
      <c r="H554">
        <v>653</v>
      </c>
      <c r="I554">
        <v>2</v>
      </c>
    </row>
    <row r="555" spans="1:9" x14ac:dyDescent="0.3">
      <c r="A555">
        <v>613</v>
      </c>
      <c r="B555">
        <v>1</v>
      </c>
      <c r="E555">
        <v>841</v>
      </c>
      <c r="F555">
        <v>1</v>
      </c>
      <c r="H555">
        <v>654</v>
      </c>
      <c r="I555">
        <v>1</v>
      </c>
    </row>
    <row r="556" spans="1:9" x14ac:dyDescent="0.3">
      <c r="A556">
        <v>614</v>
      </c>
      <c r="B556">
        <v>1</v>
      </c>
      <c r="E556">
        <v>843</v>
      </c>
      <c r="F556">
        <v>1</v>
      </c>
      <c r="H556">
        <v>655</v>
      </c>
      <c r="I556">
        <v>1</v>
      </c>
    </row>
    <row r="557" spans="1:9" x14ac:dyDescent="0.3">
      <c r="A557">
        <v>616</v>
      </c>
      <c r="B557">
        <v>2</v>
      </c>
      <c r="E557">
        <v>849</v>
      </c>
      <c r="F557">
        <v>1</v>
      </c>
      <c r="H557">
        <v>656</v>
      </c>
      <c r="I557">
        <v>1</v>
      </c>
    </row>
    <row r="558" spans="1:9" x14ac:dyDescent="0.3">
      <c r="A558">
        <v>618</v>
      </c>
      <c r="B558">
        <v>1</v>
      </c>
      <c r="E558">
        <v>854</v>
      </c>
      <c r="F558">
        <v>1</v>
      </c>
      <c r="H558">
        <v>657</v>
      </c>
      <c r="I558">
        <v>2</v>
      </c>
    </row>
    <row r="559" spans="1:9" x14ac:dyDescent="0.3">
      <c r="A559">
        <v>619</v>
      </c>
      <c r="B559">
        <v>1</v>
      </c>
      <c r="E559">
        <v>864</v>
      </c>
      <c r="F559">
        <v>1</v>
      </c>
      <c r="H559">
        <v>658</v>
      </c>
      <c r="I559">
        <v>1</v>
      </c>
    </row>
    <row r="560" spans="1:9" x14ac:dyDescent="0.3">
      <c r="A560">
        <v>620</v>
      </c>
      <c r="B560">
        <v>1</v>
      </c>
      <c r="E560">
        <v>869</v>
      </c>
      <c r="F560">
        <v>1</v>
      </c>
      <c r="H560">
        <v>660</v>
      </c>
      <c r="I560">
        <v>2</v>
      </c>
    </row>
    <row r="561" spans="1:9" x14ac:dyDescent="0.3">
      <c r="A561">
        <v>621</v>
      </c>
      <c r="B561">
        <v>1</v>
      </c>
      <c r="E561">
        <v>871</v>
      </c>
      <c r="F561">
        <v>1</v>
      </c>
      <c r="H561">
        <v>661</v>
      </c>
      <c r="I561">
        <v>3</v>
      </c>
    </row>
    <row r="562" spans="1:9" x14ac:dyDescent="0.3">
      <c r="A562">
        <v>622</v>
      </c>
      <c r="B562">
        <v>1</v>
      </c>
      <c r="E562">
        <v>890</v>
      </c>
      <c r="F562">
        <v>1</v>
      </c>
      <c r="H562">
        <v>663</v>
      </c>
      <c r="I562">
        <v>1</v>
      </c>
    </row>
    <row r="563" spans="1:9" x14ac:dyDescent="0.3">
      <c r="A563">
        <v>623</v>
      </c>
      <c r="B563">
        <v>1</v>
      </c>
      <c r="E563">
        <v>896</v>
      </c>
      <c r="F563">
        <v>1</v>
      </c>
      <c r="H563">
        <v>665</v>
      </c>
      <c r="I563">
        <v>1</v>
      </c>
    </row>
    <row r="564" spans="1:9" x14ac:dyDescent="0.3">
      <c r="A564">
        <v>629</v>
      </c>
      <c r="B564">
        <v>1</v>
      </c>
      <c r="E564">
        <v>900</v>
      </c>
      <c r="F564">
        <v>1</v>
      </c>
      <c r="H564">
        <v>666</v>
      </c>
      <c r="I564">
        <v>1</v>
      </c>
    </row>
    <row r="565" spans="1:9" x14ac:dyDescent="0.3">
      <c r="A565">
        <v>637</v>
      </c>
      <c r="B565">
        <v>1</v>
      </c>
      <c r="E565">
        <v>903</v>
      </c>
      <c r="F565">
        <v>1</v>
      </c>
      <c r="H565">
        <v>667</v>
      </c>
      <c r="I565">
        <v>1</v>
      </c>
    </row>
    <row r="566" spans="1:9" x14ac:dyDescent="0.3">
      <c r="A566">
        <v>638</v>
      </c>
      <c r="B566">
        <v>3</v>
      </c>
      <c r="E566">
        <v>909</v>
      </c>
      <c r="F566">
        <v>1</v>
      </c>
      <c r="H566">
        <v>668</v>
      </c>
      <c r="I566">
        <v>1</v>
      </c>
    </row>
    <row r="567" spans="1:9" x14ac:dyDescent="0.3">
      <c r="A567">
        <v>639</v>
      </c>
      <c r="B567">
        <v>1</v>
      </c>
      <c r="E567">
        <v>917</v>
      </c>
      <c r="F567">
        <v>1</v>
      </c>
      <c r="H567">
        <v>672</v>
      </c>
      <c r="I567">
        <v>1</v>
      </c>
    </row>
    <row r="568" spans="1:9" x14ac:dyDescent="0.3">
      <c r="A568">
        <v>640</v>
      </c>
      <c r="B568">
        <v>1</v>
      </c>
      <c r="E568">
        <v>921</v>
      </c>
      <c r="F568">
        <v>1</v>
      </c>
      <c r="H568">
        <v>676</v>
      </c>
      <c r="I568">
        <v>1</v>
      </c>
    </row>
    <row r="569" spans="1:9" x14ac:dyDescent="0.3">
      <c r="A569">
        <v>642</v>
      </c>
      <c r="B569">
        <v>1</v>
      </c>
      <c r="E569">
        <v>932</v>
      </c>
      <c r="F569">
        <v>1</v>
      </c>
      <c r="H569">
        <v>677</v>
      </c>
      <c r="I569">
        <v>1</v>
      </c>
    </row>
    <row r="570" spans="1:9" x14ac:dyDescent="0.3">
      <c r="A570">
        <v>643</v>
      </c>
      <c r="B570">
        <v>1</v>
      </c>
      <c r="E570">
        <v>933</v>
      </c>
      <c r="F570">
        <v>1</v>
      </c>
      <c r="H570">
        <v>678</v>
      </c>
      <c r="I570">
        <v>1</v>
      </c>
    </row>
    <row r="571" spans="1:9" x14ac:dyDescent="0.3">
      <c r="A571">
        <v>644</v>
      </c>
      <c r="B571">
        <v>1</v>
      </c>
      <c r="E571">
        <v>939</v>
      </c>
      <c r="F571">
        <v>1</v>
      </c>
      <c r="H571">
        <v>688</v>
      </c>
      <c r="I571">
        <v>2</v>
      </c>
    </row>
    <row r="572" spans="1:9" x14ac:dyDescent="0.3">
      <c r="A572">
        <v>646</v>
      </c>
      <c r="B572">
        <v>1</v>
      </c>
      <c r="E572">
        <v>960</v>
      </c>
      <c r="F572">
        <v>1</v>
      </c>
      <c r="H572">
        <v>691</v>
      </c>
      <c r="I572">
        <v>2</v>
      </c>
    </row>
    <row r="573" spans="1:9" x14ac:dyDescent="0.3">
      <c r="A573">
        <v>647</v>
      </c>
      <c r="B573">
        <v>1</v>
      </c>
      <c r="E573">
        <v>977</v>
      </c>
      <c r="F573">
        <v>1</v>
      </c>
      <c r="H573">
        <v>692</v>
      </c>
      <c r="I573">
        <v>1</v>
      </c>
    </row>
    <row r="574" spans="1:9" x14ac:dyDescent="0.3">
      <c r="A574">
        <v>648</v>
      </c>
      <c r="B574">
        <v>1</v>
      </c>
      <c r="E574">
        <v>983</v>
      </c>
      <c r="F574">
        <v>1</v>
      </c>
      <c r="H574">
        <v>693</v>
      </c>
      <c r="I574">
        <v>1</v>
      </c>
    </row>
    <row r="575" spans="1:9" x14ac:dyDescent="0.3">
      <c r="A575">
        <v>651</v>
      </c>
      <c r="B575">
        <v>1</v>
      </c>
      <c r="E575">
        <v>984</v>
      </c>
      <c r="F575">
        <v>1</v>
      </c>
      <c r="H575">
        <v>694</v>
      </c>
      <c r="I575">
        <v>1</v>
      </c>
    </row>
    <row r="576" spans="1:9" x14ac:dyDescent="0.3">
      <c r="A576">
        <v>652</v>
      </c>
      <c r="B576">
        <v>1</v>
      </c>
      <c r="E576">
        <v>1002</v>
      </c>
      <c r="F576">
        <v>1</v>
      </c>
      <c r="H576">
        <v>698</v>
      </c>
      <c r="I576">
        <v>1</v>
      </c>
    </row>
    <row r="577" spans="1:9" x14ac:dyDescent="0.3">
      <c r="A577">
        <v>653</v>
      </c>
      <c r="B577">
        <v>2</v>
      </c>
      <c r="E577">
        <v>1034</v>
      </c>
      <c r="F577">
        <v>1</v>
      </c>
      <c r="H577">
        <v>704</v>
      </c>
      <c r="I577">
        <v>1</v>
      </c>
    </row>
    <row r="578" spans="1:9" x14ac:dyDescent="0.3">
      <c r="A578">
        <v>654</v>
      </c>
      <c r="B578">
        <v>1</v>
      </c>
      <c r="E578">
        <v>1040</v>
      </c>
      <c r="F578">
        <v>1</v>
      </c>
      <c r="H578">
        <v>706</v>
      </c>
      <c r="I578">
        <v>1</v>
      </c>
    </row>
    <row r="579" spans="1:9" x14ac:dyDescent="0.3">
      <c r="A579">
        <v>655</v>
      </c>
      <c r="B579">
        <v>2</v>
      </c>
      <c r="E579">
        <v>1059</v>
      </c>
      <c r="F579">
        <v>1</v>
      </c>
      <c r="H579">
        <v>709</v>
      </c>
      <c r="I579">
        <v>1</v>
      </c>
    </row>
    <row r="580" spans="1:9" x14ac:dyDescent="0.3">
      <c r="A580">
        <v>659</v>
      </c>
      <c r="B580">
        <v>1</v>
      </c>
      <c r="E580">
        <v>1064</v>
      </c>
      <c r="F580">
        <v>1</v>
      </c>
      <c r="H580">
        <v>710</v>
      </c>
      <c r="I580">
        <v>2</v>
      </c>
    </row>
    <row r="581" spans="1:9" x14ac:dyDescent="0.3">
      <c r="A581">
        <v>662</v>
      </c>
      <c r="B581">
        <v>3</v>
      </c>
      <c r="E581">
        <v>1068</v>
      </c>
      <c r="F581">
        <v>1</v>
      </c>
      <c r="H581">
        <v>713</v>
      </c>
      <c r="I581">
        <v>2</v>
      </c>
    </row>
    <row r="582" spans="1:9" x14ac:dyDescent="0.3">
      <c r="A582">
        <v>663</v>
      </c>
      <c r="B582">
        <v>1</v>
      </c>
      <c r="E582">
        <v>1071</v>
      </c>
      <c r="F582">
        <v>1</v>
      </c>
      <c r="H582">
        <v>714</v>
      </c>
      <c r="I582">
        <v>1</v>
      </c>
    </row>
    <row r="583" spans="1:9" x14ac:dyDescent="0.3">
      <c r="A583">
        <v>667</v>
      </c>
      <c r="B583">
        <v>1</v>
      </c>
      <c r="E583">
        <v>1119</v>
      </c>
      <c r="F583">
        <v>1</v>
      </c>
      <c r="H583">
        <v>717</v>
      </c>
      <c r="I583">
        <v>1</v>
      </c>
    </row>
    <row r="584" spans="1:9" x14ac:dyDescent="0.3">
      <c r="A584">
        <v>669</v>
      </c>
      <c r="B584">
        <v>1</v>
      </c>
      <c r="E584">
        <v>1120</v>
      </c>
      <c r="F584">
        <v>1</v>
      </c>
      <c r="H584">
        <v>722</v>
      </c>
      <c r="I584">
        <v>1</v>
      </c>
    </row>
    <row r="585" spans="1:9" x14ac:dyDescent="0.3">
      <c r="A585">
        <v>670</v>
      </c>
      <c r="B585">
        <v>1</v>
      </c>
      <c r="E585">
        <v>1157</v>
      </c>
      <c r="F585">
        <v>1</v>
      </c>
      <c r="H585">
        <v>727</v>
      </c>
      <c r="I585">
        <v>2</v>
      </c>
    </row>
    <row r="586" spans="1:9" x14ac:dyDescent="0.3">
      <c r="A586">
        <v>674</v>
      </c>
      <c r="B586">
        <v>1</v>
      </c>
      <c r="E586">
        <v>1182</v>
      </c>
      <c r="F586">
        <v>1</v>
      </c>
      <c r="H586">
        <v>730</v>
      </c>
      <c r="I586">
        <v>2</v>
      </c>
    </row>
    <row r="587" spans="1:9" x14ac:dyDescent="0.3">
      <c r="A587">
        <v>676</v>
      </c>
      <c r="B587">
        <v>1</v>
      </c>
      <c r="E587">
        <v>1247</v>
      </c>
      <c r="F587">
        <v>1</v>
      </c>
      <c r="H587">
        <v>732</v>
      </c>
      <c r="I587">
        <v>1</v>
      </c>
    </row>
    <row r="588" spans="1:9" x14ac:dyDescent="0.3">
      <c r="A588">
        <v>682</v>
      </c>
      <c r="B588">
        <v>1</v>
      </c>
      <c r="E588">
        <v>1250</v>
      </c>
      <c r="F588">
        <v>1</v>
      </c>
      <c r="H588">
        <v>734</v>
      </c>
      <c r="I588">
        <v>1</v>
      </c>
    </row>
    <row r="589" spans="1:9" x14ac:dyDescent="0.3">
      <c r="A589">
        <v>683</v>
      </c>
      <c r="B589">
        <v>2</v>
      </c>
      <c r="E589">
        <v>1265</v>
      </c>
      <c r="F589">
        <v>2</v>
      </c>
      <c r="H589">
        <v>737</v>
      </c>
      <c r="I589">
        <v>1</v>
      </c>
    </row>
    <row r="590" spans="1:9" x14ac:dyDescent="0.3">
      <c r="A590">
        <v>684</v>
      </c>
      <c r="B590">
        <v>1</v>
      </c>
      <c r="E590">
        <v>1270</v>
      </c>
      <c r="F590">
        <v>1</v>
      </c>
      <c r="H590">
        <v>741</v>
      </c>
      <c r="I590">
        <v>1</v>
      </c>
    </row>
    <row r="591" spans="1:9" x14ac:dyDescent="0.3">
      <c r="A591">
        <v>685</v>
      </c>
      <c r="B591">
        <v>1</v>
      </c>
      <c r="E591">
        <v>1280</v>
      </c>
      <c r="F591">
        <v>1</v>
      </c>
      <c r="H591">
        <v>742</v>
      </c>
      <c r="I591">
        <v>1</v>
      </c>
    </row>
    <row r="592" spans="1:9" x14ac:dyDescent="0.3">
      <c r="A592">
        <v>687</v>
      </c>
      <c r="B592">
        <v>1</v>
      </c>
      <c r="E592">
        <v>1314</v>
      </c>
      <c r="F592">
        <v>1</v>
      </c>
      <c r="H592">
        <v>749</v>
      </c>
      <c r="I592">
        <v>1</v>
      </c>
    </row>
    <row r="593" spans="1:9" x14ac:dyDescent="0.3">
      <c r="A593">
        <v>688</v>
      </c>
      <c r="B593">
        <v>1</v>
      </c>
      <c r="E593">
        <v>1349</v>
      </c>
      <c r="F593">
        <v>1</v>
      </c>
      <c r="H593">
        <v>752</v>
      </c>
      <c r="I593">
        <v>1</v>
      </c>
    </row>
    <row r="594" spans="1:9" x14ac:dyDescent="0.3">
      <c r="A594">
        <v>691</v>
      </c>
      <c r="B594">
        <v>1</v>
      </c>
      <c r="E594">
        <v>1420</v>
      </c>
      <c r="F594">
        <v>1</v>
      </c>
      <c r="H594">
        <v>753</v>
      </c>
      <c r="I594">
        <v>1</v>
      </c>
    </row>
    <row r="595" spans="1:9" x14ac:dyDescent="0.3">
      <c r="A595">
        <v>695</v>
      </c>
      <c r="B595">
        <v>1</v>
      </c>
      <c r="E595">
        <v>1548</v>
      </c>
      <c r="F595">
        <v>1</v>
      </c>
      <c r="H595">
        <v>755</v>
      </c>
      <c r="I595">
        <v>1</v>
      </c>
    </row>
    <row r="596" spans="1:9" x14ac:dyDescent="0.3">
      <c r="A596">
        <v>697</v>
      </c>
      <c r="B596">
        <v>2</v>
      </c>
      <c r="E596">
        <v>1652</v>
      </c>
      <c r="F596">
        <v>1</v>
      </c>
      <c r="H596">
        <v>756</v>
      </c>
      <c r="I596">
        <v>1</v>
      </c>
    </row>
    <row r="597" spans="1:9" x14ac:dyDescent="0.3">
      <c r="A597">
        <v>698</v>
      </c>
      <c r="B597">
        <v>1</v>
      </c>
      <c r="E597">
        <v>1708</v>
      </c>
      <c r="F597">
        <v>1</v>
      </c>
      <c r="H597">
        <v>760</v>
      </c>
      <c r="I597">
        <v>1</v>
      </c>
    </row>
    <row r="598" spans="1:9" x14ac:dyDescent="0.3">
      <c r="A598">
        <v>701</v>
      </c>
      <c r="B598">
        <v>1</v>
      </c>
      <c r="E598">
        <v>1766</v>
      </c>
      <c r="F598">
        <v>1</v>
      </c>
      <c r="H598">
        <v>762</v>
      </c>
      <c r="I598">
        <v>1</v>
      </c>
    </row>
    <row r="599" spans="1:9" x14ac:dyDescent="0.3">
      <c r="A599">
        <v>702</v>
      </c>
      <c r="B599">
        <v>1</v>
      </c>
      <c r="E599">
        <v>2230</v>
      </c>
      <c r="F599">
        <v>1</v>
      </c>
      <c r="H599">
        <v>764</v>
      </c>
      <c r="I599">
        <v>1</v>
      </c>
    </row>
    <row r="600" spans="1:9" x14ac:dyDescent="0.3">
      <c r="A600">
        <v>705</v>
      </c>
      <c r="B600">
        <v>2</v>
      </c>
      <c r="E600">
        <v>3048</v>
      </c>
      <c r="F600">
        <v>1</v>
      </c>
      <c r="H600">
        <v>766</v>
      </c>
      <c r="I600">
        <v>2</v>
      </c>
    </row>
    <row r="601" spans="1:9" x14ac:dyDescent="0.3">
      <c r="A601">
        <v>707</v>
      </c>
      <c r="B601">
        <v>1</v>
      </c>
      <c r="H601">
        <v>769</v>
      </c>
      <c r="I601">
        <v>1</v>
      </c>
    </row>
    <row r="602" spans="1:9" x14ac:dyDescent="0.3">
      <c r="A602">
        <v>708</v>
      </c>
      <c r="B602">
        <v>1</v>
      </c>
      <c r="H602">
        <v>771</v>
      </c>
      <c r="I602">
        <v>1</v>
      </c>
    </row>
    <row r="603" spans="1:9" x14ac:dyDescent="0.3">
      <c r="A603">
        <v>709</v>
      </c>
      <c r="B603">
        <v>1</v>
      </c>
      <c r="H603">
        <v>773</v>
      </c>
      <c r="I603">
        <v>1</v>
      </c>
    </row>
    <row r="604" spans="1:9" x14ac:dyDescent="0.3">
      <c r="A604">
        <v>710</v>
      </c>
      <c r="B604">
        <v>1</v>
      </c>
      <c r="H604">
        <v>774</v>
      </c>
      <c r="I604">
        <v>1</v>
      </c>
    </row>
    <row r="605" spans="1:9" x14ac:dyDescent="0.3">
      <c r="A605">
        <v>711</v>
      </c>
      <c r="B605">
        <v>1</v>
      </c>
      <c r="H605">
        <v>778</v>
      </c>
      <c r="I605">
        <v>1</v>
      </c>
    </row>
    <row r="606" spans="1:9" x14ac:dyDescent="0.3">
      <c r="A606">
        <v>712</v>
      </c>
      <c r="B606">
        <v>2</v>
      </c>
      <c r="H606">
        <v>783</v>
      </c>
      <c r="I606">
        <v>1</v>
      </c>
    </row>
    <row r="607" spans="1:9" x14ac:dyDescent="0.3">
      <c r="A607">
        <v>713</v>
      </c>
      <c r="B607">
        <v>1</v>
      </c>
      <c r="H607">
        <v>790</v>
      </c>
      <c r="I607">
        <v>2</v>
      </c>
    </row>
    <row r="608" spans="1:9" x14ac:dyDescent="0.3">
      <c r="A608">
        <v>715</v>
      </c>
      <c r="B608">
        <v>1</v>
      </c>
      <c r="H608">
        <v>795</v>
      </c>
      <c r="I608">
        <v>1</v>
      </c>
    </row>
    <row r="609" spans="1:9" x14ac:dyDescent="0.3">
      <c r="A609">
        <v>717</v>
      </c>
      <c r="B609">
        <v>2</v>
      </c>
      <c r="H609">
        <v>796</v>
      </c>
      <c r="I609">
        <v>1</v>
      </c>
    </row>
    <row r="610" spans="1:9" x14ac:dyDescent="0.3">
      <c r="A610">
        <v>720</v>
      </c>
      <c r="B610">
        <v>1</v>
      </c>
      <c r="H610">
        <v>807</v>
      </c>
      <c r="I610">
        <v>1</v>
      </c>
    </row>
    <row r="611" spans="1:9" x14ac:dyDescent="0.3">
      <c r="A611">
        <v>725</v>
      </c>
      <c r="B611">
        <v>1</v>
      </c>
      <c r="H611">
        <v>809</v>
      </c>
      <c r="I611">
        <v>1</v>
      </c>
    </row>
    <row r="612" spans="1:9" x14ac:dyDescent="0.3">
      <c r="A612">
        <v>728</v>
      </c>
      <c r="B612">
        <v>1</v>
      </c>
      <c r="H612">
        <v>824</v>
      </c>
      <c r="I612">
        <v>1</v>
      </c>
    </row>
    <row r="613" spans="1:9" x14ac:dyDescent="0.3">
      <c r="A613">
        <v>736</v>
      </c>
      <c r="B613">
        <v>1</v>
      </c>
      <c r="H613">
        <v>828</v>
      </c>
      <c r="I613">
        <v>1</v>
      </c>
    </row>
    <row r="614" spans="1:9" x14ac:dyDescent="0.3">
      <c r="A614">
        <v>737</v>
      </c>
      <c r="B614">
        <v>1</v>
      </c>
      <c r="H614">
        <v>831</v>
      </c>
      <c r="I614">
        <v>1</v>
      </c>
    </row>
    <row r="615" spans="1:9" x14ac:dyDescent="0.3">
      <c r="A615">
        <v>741</v>
      </c>
      <c r="B615">
        <v>1</v>
      </c>
      <c r="H615">
        <v>842</v>
      </c>
      <c r="I615">
        <v>1</v>
      </c>
    </row>
    <row r="616" spans="1:9" x14ac:dyDescent="0.3">
      <c r="A616">
        <v>742</v>
      </c>
      <c r="B616">
        <v>1</v>
      </c>
      <c r="H616">
        <v>844</v>
      </c>
      <c r="I616">
        <v>1</v>
      </c>
    </row>
    <row r="617" spans="1:9" x14ac:dyDescent="0.3">
      <c r="A617">
        <v>743</v>
      </c>
      <c r="B617">
        <v>2</v>
      </c>
      <c r="H617">
        <v>845</v>
      </c>
      <c r="I617">
        <v>1</v>
      </c>
    </row>
    <row r="618" spans="1:9" x14ac:dyDescent="0.3">
      <c r="A618">
        <v>746</v>
      </c>
      <c r="B618">
        <v>3</v>
      </c>
      <c r="H618">
        <v>847</v>
      </c>
      <c r="I618">
        <v>1</v>
      </c>
    </row>
    <row r="619" spans="1:9" x14ac:dyDescent="0.3">
      <c r="A619">
        <v>747</v>
      </c>
      <c r="B619">
        <v>1</v>
      </c>
      <c r="H619">
        <v>848</v>
      </c>
      <c r="I619">
        <v>1</v>
      </c>
    </row>
    <row r="620" spans="1:9" x14ac:dyDescent="0.3">
      <c r="A620">
        <v>752</v>
      </c>
      <c r="B620">
        <v>1</v>
      </c>
      <c r="H620">
        <v>849</v>
      </c>
      <c r="I620">
        <v>1</v>
      </c>
    </row>
    <row r="621" spans="1:9" x14ac:dyDescent="0.3">
      <c r="A621">
        <v>753</v>
      </c>
      <c r="B621">
        <v>1</v>
      </c>
      <c r="H621">
        <v>851</v>
      </c>
      <c r="I621">
        <v>1</v>
      </c>
    </row>
    <row r="622" spans="1:9" x14ac:dyDescent="0.3">
      <c r="A622">
        <v>760</v>
      </c>
      <c r="B622">
        <v>2</v>
      </c>
      <c r="H622">
        <v>856</v>
      </c>
      <c r="I622">
        <v>2</v>
      </c>
    </row>
    <row r="623" spans="1:9" x14ac:dyDescent="0.3">
      <c r="A623">
        <v>765</v>
      </c>
      <c r="B623">
        <v>1</v>
      </c>
      <c r="H623">
        <v>862</v>
      </c>
      <c r="I623">
        <v>1</v>
      </c>
    </row>
    <row r="624" spans="1:9" x14ac:dyDescent="0.3">
      <c r="A624">
        <v>766</v>
      </c>
      <c r="B624">
        <v>1</v>
      </c>
      <c r="H624">
        <v>871</v>
      </c>
      <c r="I624">
        <v>2</v>
      </c>
    </row>
    <row r="625" spans="1:9" x14ac:dyDescent="0.3">
      <c r="A625">
        <v>769</v>
      </c>
      <c r="B625">
        <v>1</v>
      </c>
      <c r="H625">
        <v>872</v>
      </c>
      <c r="I625">
        <v>1</v>
      </c>
    </row>
    <row r="626" spans="1:9" x14ac:dyDescent="0.3">
      <c r="A626">
        <v>770</v>
      </c>
      <c r="B626">
        <v>1</v>
      </c>
      <c r="H626">
        <v>873</v>
      </c>
      <c r="I626">
        <v>1</v>
      </c>
    </row>
    <row r="627" spans="1:9" x14ac:dyDescent="0.3">
      <c r="A627">
        <v>771</v>
      </c>
      <c r="B627">
        <v>1</v>
      </c>
      <c r="H627">
        <v>881</v>
      </c>
      <c r="I627">
        <v>1</v>
      </c>
    </row>
    <row r="628" spans="1:9" x14ac:dyDescent="0.3">
      <c r="A628">
        <v>774</v>
      </c>
      <c r="B628">
        <v>1</v>
      </c>
      <c r="H628">
        <v>883</v>
      </c>
      <c r="I628">
        <v>1</v>
      </c>
    </row>
    <row r="629" spans="1:9" x14ac:dyDescent="0.3">
      <c r="A629">
        <v>776</v>
      </c>
      <c r="B629">
        <v>1</v>
      </c>
      <c r="H629">
        <v>888</v>
      </c>
      <c r="I629">
        <v>1</v>
      </c>
    </row>
    <row r="630" spans="1:9" x14ac:dyDescent="0.3">
      <c r="A630">
        <v>788</v>
      </c>
      <c r="B630">
        <v>2</v>
      </c>
      <c r="H630">
        <v>894</v>
      </c>
      <c r="I630">
        <v>1</v>
      </c>
    </row>
    <row r="631" spans="1:9" x14ac:dyDescent="0.3">
      <c r="A631">
        <v>790</v>
      </c>
      <c r="B631">
        <v>1</v>
      </c>
      <c r="H631">
        <v>895</v>
      </c>
      <c r="I631">
        <v>1</v>
      </c>
    </row>
    <row r="632" spans="1:9" x14ac:dyDescent="0.3">
      <c r="A632">
        <v>792</v>
      </c>
      <c r="B632">
        <v>1</v>
      </c>
      <c r="H632">
        <v>897</v>
      </c>
      <c r="I632">
        <v>1</v>
      </c>
    </row>
    <row r="633" spans="1:9" x14ac:dyDescent="0.3">
      <c r="A633">
        <v>795</v>
      </c>
      <c r="B633">
        <v>1</v>
      </c>
      <c r="H633">
        <v>899</v>
      </c>
      <c r="I633">
        <v>1</v>
      </c>
    </row>
    <row r="634" spans="1:9" x14ac:dyDescent="0.3">
      <c r="A634">
        <v>797</v>
      </c>
      <c r="B634">
        <v>1</v>
      </c>
      <c r="H634">
        <v>900</v>
      </c>
      <c r="I634">
        <v>1</v>
      </c>
    </row>
    <row r="635" spans="1:9" x14ac:dyDescent="0.3">
      <c r="A635">
        <v>798</v>
      </c>
      <c r="B635">
        <v>3</v>
      </c>
      <c r="H635">
        <v>914</v>
      </c>
      <c r="I635">
        <v>1</v>
      </c>
    </row>
    <row r="636" spans="1:9" x14ac:dyDescent="0.3">
      <c r="A636">
        <v>806</v>
      </c>
      <c r="B636">
        <v>1</v>
      </c>
      <c r="H636">
        <v>921</v>
      </c>
      <c r="I636">
        <v>2</v>
      </c>
    </row>
    <row r="637" spans="1:9" x14ac:dyDescent="0.3">
      <c r="A637">
        <v>810</v>
      </c>
      <c r="B637">
        <v>1</v>
      </c>
      <c r="H637">
        <v>926</v>
      </c>
      <c r="I637">
        <v>1</v>
      </c>
    </row>
    <row r="638" spans="1:9" x14ac:dyDescent="0.3">
      <c r="A638">
        <v>812</v>
      </c>
      <c r="B638">
        <v>1</v>
      </c>
      <c r="H638">
        <v>942</v>
      </c>
      <c r="I638">
        <v>1</v>
      </c>
    </row>
    <row r="639" spans="1:9" x14ac:dyDescent="0.3">
      <c r="A639">
        <v>813</v>
      </c>
      <c r="B639">
        <v>1</v>
      </c>
      <c r="H639">
        <v>950</v>
      </c>
      <c r="I639">
        <v>1</v>
      </c>
    </row>
    <row r="640" spans="1:9" x14ac:dyDescent="0.3">
      <c r="A640">
        <v>815</v>
      </c>
      <c r="B640">
        <v>1</v>
      </c>
      <c r="H640">
        <v>952</v>
      </c>
      <c r="I640">
        <v>1</v>
      </c>
    </row>
    <row r="641" spans="1:9" x14ac:dyDescent="0.3">
      <c r="A641">
        <v>818</v>
      </c>
      <c r="B641">
        <v>1</v>
      </c>
      <c r="H641">
        <v>953</v>
      </c>
      <c r="I641">
        <v>1</v>
      </c>
    </row>
    <row r="642" spans="1:9" x14ac:dyDescent="0.3">
      <c r="A642">
        <v>823</v>
      </c>
      <c r="B642">
        <v>1</v>
      </c>
      <c r="H642">
        <v>954</v>
      </c>
      <c r="I642">
        <v>1</v>
      </c>
    </row>
    <row r="643" spans="1:9" x14ac:dyDescent="0.3">
      <c r="A643">
        <v>826</v>
      </c>
      <c r="B643">
        <v>1</v>
      </c>
      <c r="H643">
        <v>960</v>
      </c>
      <c r="I643">
        <v>1</v>
      </c>
    </row>
    <row r="644" spans="1:9" x14ac:dyDescent="0.3">
      <c r="A644">
        <v>828</v>
      </c>
      <c r="B644">
        <v>1</v>
      </c>
      <c r="H644">
        <v>981</v>
      </c>
      <c r="I644">
        <v>1</v>
      </c>
    </row>
    <row r="645" spans="1:9" x14ac:dyDescent="0.3">
      <c r="A645">
        <v>841</v>
      </c>
      <c r="B645">
        <v>1</v>
      </c>
      <c r="H645">
        <v>985</v>
      </c>
      <c r="I645">
        <v>1</v>
      </c>
    </row>
    <row r="646" spans="1:9" x14ac:dyDescent="0.3">
      <c r="A646">
        <v>843</v>
      </c>
      <c r="B646">
        <v>2</v>
      </c>
      <c r="H646">
        <v>986</v>
      </c>
      <c r="I646">
        <v>1</v>
      </c>
    </row>
    <row r="647" spans="1:9" x14ac:dyDescent="0.3">
      <c r="A647">
        <v>845</v>
      </c>
      <c r="B647">
        <v>1</v>
      </c>
      <c r="H647">
        <v>987</v>
      </c>
      <c r="I647">
        <v>1</v>
      </c>
    </row>
    <row r="648" spans="1:9" x14ac:dyDescent="0.3">
      <c r="A648">
        <v>849</v>
      </c>
      <c r="B648">
        <v>1</v>
      </c>
      <c r="H648">
        <v>1012</v>
      </c>
      <c r="I648">
        <v>1</v>
      </c>
    </row>
    <row r="649" spans="1:9" x14ac:dyDescent="0.3">
      <c r="A649">
        <v>851</v>
      </c>
      <c r="B649">
        <v>1</v>
      </c>
      <c r="H649">
        <v>1013</v>
      </c>
      <c r="I649">
        <v>1</v>
      </c>
    </row>
    <row r="650" spans="1:9" x14ac:dyDescent="0.3">
      <c r="A650">
        <v>854</v>
      </c>
      <c r="B650">
        <v>1</v>
      </c>
      <c r="H650">
        <v>1019</v>
      </c>
      <c r="I650">
        <v>1</v>
      </c>
    </row>
    <row r="651" spans="1:9" x14ac:dyDescent="0.3">
      <c r="A651">
        <v>858</v>
      </c>
      <c r="B651">
        <v>1</v>
      </c>
      <c r="H651">
        <v>1032</v>
      </c>
      <c r="I651">
        <v>1</v>
      </c>
    </row>
    <row r="652" spans="1:9" x14ac:dyDescent="0.3">
      <c r="A652">
        <v>864</v>
      </c>
      <c r="B652">
        <v>1</v>
      </c>
      <c r="H652">
        <v>1035</v>
      </c>
      <c r="I652">
        <v>1</v>
      </c>
    </row>
    <row r="653" spans="1:9" x14ac:dyDescent="0.3">
      <c r="A653">
        <v>869</v>
      </c>
      <c r="B653">
        <v>1</v>
      </c>
      <c r="H653">
        <v>1038</v>
      </c>
      <c r="I653">
        <v>1</v>
      </c>
    </row>
    <row r="654" spans="1:9" x14ac:dyDescent="0.3">
      <c r="A654">
        <v>871</v>
      </c>
      <c r="B654">
        <v>1</v>
      </c>
      <c r="H654">
        <v>1041</v>
      </c>
      <c r="I654">
        <v>1</v>
      </c>
    </row>
    <row r="655" spans="1:9" x14ac:dyDescent="0.3">
      <c r="A655">
        <v>882</v>
      </c>
      <c r="B655">
        <v>1</v>
      </c>
      <c r="H655">
        <v>1050</v>
      </c>
      <c r="I655">
        <v>1</v>
      </c>
    </row>
    <row r="656" spans="1:9" x14ac:dyDescent="0.3">
      <c r="A656">
        <v>890</v>
      </c>
      <c r="B656">
        <v>1</v>
      </c>
      <c r="H656">
        <v>1060</v>
      </c>
      <c r="I656">
        <v>2</v>
      </c>
    </row>
    <row r="657" spans="1:9" x14ac:dyDescent="0.3">
      <c r="A657">
        <v>896</v>
      </c>
      <c r="B657">
        <v>1</v>
      </c>
      <c r="H657">
        <v>1069</v>
      </c>
      <c r="I657">
        <v>1</v>
      </c>
    </row>
    <row r="658" spans="1:9" x14ac:dyDescent="0.3">
      <c r="A658">
        <v>900</v>
      </c>
      <c r="B658">
        <v>1</v>
      </c>
      <c r="H658">
        <v>1079</v>
      </c>
      <c r="I658">
        <v>1</v>
      </c>
    </row>
    <row r="659" spans="1:9" x14ac:dyDescent="0.3">
      <c r="A659">
        <v>902</v>
      </c>
      <c r="B659">
        <v>1</v>
      </c>
      <c r="H659">
        <v>1082</v>
      </c>
      <c r="I659">
        <v>1</v>
      </c>
    </row>
    <row r="660" spans="1:9" x14ac:dyDescent="0.3">
      <c r="A660">
        <v>903</v>
      </c>
      <c r="B660">
        <v>1</v>
      </c>
      <c r="H660">
        <v>1130</v>
      </c>
      <c r="I660">
        <v>1</v>
      </c>
    </row>
    <row r="661" spans="1:9" x14ac:dyDescent="0.3">
      <c r="A661">
        <v>905</v>
      </c>
      <c r="B661">
        <v>1</v>
      </c>
      <c r="H661">
        <v>1131</v>
      </c>
      <c r="I661">
        <v>1</v>
      </c>
    </row>
    <row r="662" spans="1:9" x14ac:dyDescent="0.3">
      <c r="A662">
        <v>909</v>
      </c>
      <c r="B662">
        <v>1</v>
      </c>
      <c r="H662">
        <v>1141</v>
      </c>
      <c r="I662">
        <v>1</v>
      </c>
    </row>
    <row r="663" spans="1:9" x14ac:dyDescent="0.3">
      <c r="A663">
        <v>917</v>
      </c>
      <c r="B663">
        <v>2</v>
      </c>
      <c r="H663">
        <v>1147</v>
      </c>
      <c r="I663">
        <v>1</v>
      </c>
    </row>
    <row r="664" spans="1:9" x14ac:dyDescent="0.3">
      <c r="A664">
        <v>921</v>
      </c>
      <c r="B664">
        <v>1</v>
      </c>
      <c r="H664">
        <v>1153</v>
      </c>
      <c r="I664">
        <v>1</v>
      </c>
    </row>
    <row r="665" spans="1:9" x14ac:dyDescent="0.3">
      <c r="A665">
        <v>932</v>
      </c>
      <c r="B665">
        <v>1</v>
      </c>
      <c r="H665">
        <v>1168</v>
      </c>
      <c r="I665">
        <v>1</v>
      </c>
    </row>
    <row r="666" spans="1:9" x14ac:dyDescent="0.3">
      <c r="A666">
        <v>933</v>
      </c>
      <c r="B666">
        <v>1</v>
      </c>
      <c r="H666">
        <v>1216</v>
      </c>
      <c r="I666">
        <v>1</v>
      </c>
    </row>
    <row r="667" spans="1:9" x14ac:dyDescent="0.3">
      <c r="A667">
        <v>939</v>
      </c>
      <c r="B667">
        <v>1</v>
      </c>
      <c r="H667">
        <v>1217</v>
      </c>
      <c r="I667">
        <v>1</v>
      </c>
    </row>
    <row r="668" spans="1:9" x14ac:dyDescent="0.3">
      <c r="A668">
        <v>960</v>
      </c>
      <c r="B668">
        <v>1</v>
      </c>
      <c r="H668">
        <v>1235</v>
      </c>
      <c r="I668">
        <v>1</v>
      </c>
    </row>
    <row r="669" spans="1:9" x14ac:dyDescent="0.3">
      <c r="A669">
        <v>973</v>
      </c>
      <c r="B669">
        <v>1</v>
      </c>
      <c r="H669">
        <v>1262</v>
      </c>
      <c r="I669">
        <v>1</v>
      </c>
    </row>
    <row r="670" spans="1:9" x14ac:dyDescent="0.3">
      <c r="A670">
        <v>975</v>
      </c>
      <c r="B670">
        <v>1</v>
      </c>
      <c r="H670">
        <v>1276</v>
      </c>
      <c r="I670">
        <v>1</v>
      </c>
    </row>
    <row r="671" spans="1:9" x14ac:dyDescent="0.3">
      <c r="A671">
        <v>977</v>
      </c>
      <c r="B671">
        <v>1</v>
      </c>
      <c r="H671">
        <v>1315</v>
      </c>
      <c r="I671">
        <v>1</v>
      </c>
    </row>
    <row r="672" spans="1:9" x14ac:dyDescent="0.3">
      <c r="A672">
        <v>983</v>
      </c>
      <c r="B672">
        <v>1</v>
      </c>
      <c r="H672">
        <v>1446</v>
      </c>
      <c r="I672">
        <v>1</v>
      </c>
    </row>
    <row r="673" spans="1:9" x14ac:dyDescent="0.3">
      <c r="A673">
        <v>984</v>
      </c>
      <c r="B673">
        <v>1</v>
      </c>
      <c r="H673">
        <v>1478</v>
      </c>
      <c r="I673">
        <v>1</v>
      </c>
    </row>
    <row r="674" spans="1:9" x14ac:dyDescent="0.3">
      <c r="A674">
        <v>1002</v>
      </c>
      <c r="B674">
        <v>1</v>
      </c>
      <c r="H674">
        <v>1486</v>
      </c>
      <c r="I674">
        <v>1</v>
      </c>
    </row>
    <row r="675" spans="1:9" x14ac:dyDescent="0.3">
      <c r="A675">
        <v>1003</v>
      </c>
      <c r="B675">
        <v>1</v>
      </c>
      <c r="H675">
        <v>1498</v>
      </c>
      <c r="I675">
        <v>1</v>
      </c>
    </row>
    <row r="676" spans="1:9" x14ac:dyDescent="0.3">
      <c r="A676">
        <v>1032</v>
      </c>
      <c r="B676">
        <v>1</v>
      </c>
      <c r="H676">
        <v>1522</v>
      </c>
      <c r="I676">
        <v>1</v>
      </c>
    </row>
    <row r="677" spans="1:9" x14ac:dyDescent="0.3">
      <c r="A677">
        <v>1034</v>
      </c>
      <c r="B677">
        <v>1</v>
      </c>
      <c r="H677">
        <v>1573</v>
      </c>
      <c r="I677">
        <v>1</v>
      </c>
    </row>
    <row r="678" spans="1:9" x14ac:dyDescent="0.3">
      <c r="A678">
        <v>1040</v>
      </c>
      <c r="B678">
        <v>1</v>
      </c>
      <c r="H678">
        <v>1659</v>
      </c>
      <c r="I678">
        <v>1</v>
      </c>
    </row>
    <row r="679" spans="1:9" x14ac:dyDescent="0.3">
      <c r="A679">
        <v>1059</v>
      </c>
      <c r="B679">
        <v>1</v>
      </c>
    </row>
    <row r="680" spans="1:9" x14ac:dyDescent="0.3">
      <c r="A680">
        <v>1060</v>
      </c>
      <c r="B680">
        <v>1</v>
      </c>
    </row>
    <row r="681" spans="1:9" x14ac:dyDescent="0.3">
      <c r="A681">
        <v>1064</v>
      </c>
      <c r="B681">
        <v>1</v>
      </c>
    </row>
    <row r="682" spans="1:9" x14ac:dyDescent="0.3">
      <c r="A682">
        <v>1068</v>
      </c>
      <c r="B682">
        <v>1</v>
      </c>
    </row>
    <row r="683" spans="1:9" x14ac:dyDescent="0.3">
      <c r="A683">
        <v>1071</v>
      </c>
      <c r="B683">
        <v>1</v>
      </c>
    </row>
    <row r="684" spans="1:9" x14ac:dyDescent="0.3">
      <c r="A684">
        <v>1115</v>
      </c>
      <c r="B684">
        <v>1</v>
      </c>
    </row>
    <row r="685" spans="1:9" x14ac:dyDescent="0.3">
      <c r="A685">
        <v>1119</v>
      </c>
      <c r="B685">
        <v>1</v>
      </c>
    </row>
    <row r="686" spans="1:9" x14ac:dyDescent="0.3">
      <c r="A686">
        <v>1120</v>
      </c>
      <c r="B686">
        <v>1</v>
      </c>
    </row>
    <row r="687" spans="1:9" x14ac:dyDescent="0.3">
      <c r="A687">
        <v>1156</v>
      </c>
      <c r="B687">
        <v>1</v>
      </c>
    </row>
    <row r="688" spans="1:9" x14ac:dyDescent="0.3">
      <c r="A688">
        <v>1157</v>
      </c>
      <c r="B688">
        <v>1</v>
      </c>
    </row>
    <row r="689" spans="1:2" x14ac:dyDescent="0.3">
      <c r="A689">
        <v>1158</v>
      </c>
      <c r="B689">
        <v>1</v>
      </c>
    </row>
    <row r="690" spans="1:2" x14ac:dyDescent="0.3">
      <c r="A690">
        <v>1182</v>
      </c>
      <c r="B690">
        <v>1</v>
      </c>
    </row>
    <row r="691" spans="1:2" x14ac:dyDescent="0.3">
      <c r="A691">
        <v>1189</v>
      </c>
      <c r="B691">
        <v>1</v>
      </c>
    </row>
    <row r="692" spans="1:2" x14ac:dyDescent="0.3">
      <c r="A692">
        <v>1211</v>
      </c>
      <c r="B692">
        <v>1</v>
      </c>
    </row>
    <row r="693" spans="1:2" x14ac:dyDescent="0.3">
      <c r="A693">
        <v>1247</v>
      </c>
      <c r="B693">
        <v>1</v>
      </c>
    </row>
    <row r="694" spans="1:2" x14ac:dyDescent="0.3">
      <c r="A694">
        <v>1250</v>
      </c>
      <c r="B694">
        <v>1</v>
      </c>
    </row>
    <row r="695" spans="1:2" x14ac:dyDescent="0.3">
      <c r="A695">
        <v>1265</v>
      </c>
      <c r="B695">
        <v>2</v>
      </c>
    </row>
    <row r="696" spans="1:2" x14ac:dyDescent="0.3">
      <c r="A696">
        <v>1270</v>
      </c>
      <c r="B696">
        <v>1</v>
      </c>
    </row>
    <row r="697" spans="1:2" x14ac:dyDescent="0.3">
      <c r="A697">
        <v>1280</v>
      </c>
      <c r="B697">
        <v>1</v>
      </c>
    </row>
    <row r="698" spans="1:2" x14ac:dyDescent="0.3">
      <c r="A698">
        <v>1314</v>
      </c>
      <c r="B698">
        <v>1</v>
      </c>
    </row>
    <row r="699" spans="1:2" x14ac:dyDescent="0.3">
      <c r="A699">
        <v>1349</v>
      </c>
      <c r="B699">
        <v>1</v>
      </c>
    </row>
    <row r="700" spans="1:2" x14ac:dyDescent="0.3">
      <c r="A700">
        <v>1420</v>
      </c>
      <c r="B700">
        <v>1</v>
      </c>
    </row>
    <row r="701" spans="1:2" x14ac:dyDescent="0.3">
      <c r="A701">
        <v>1548</v>
      </c>
      <c r="B701">
        <v>1</v>
      </c>
    </row>
    <row r="702" spans="1:2" x14ac:dyDescent="0.3">
      <c r="A702">
        <v>1560</v>
      </c>
      <c r="B702">
        <v>1</v>
      </c>
    </row>
    <row r="703" spans="1:2" x14ac:dyDescent="0.3">
      <c r="A703">
        <v>1652</v>
      </c>
      <c r="B703">
        <v>1</v>
      </c>
    </row>
    <row r="704" spans="1:2" x14ac:dyDescent="0.3">
      <c r="A704">
        <v>1708</v>
      </c>
      <c r="B704">
        <v>1</v>
      </c>
    </row>
    <row r="705" spans="1:2" x14ac:dyDescent="0.3">
      <c r="A705">
        <v>1709</v>
      </c>
      <c r="B705">
        <v>1</v>
      </c>
    </row>
    <row r="706" spans="1:2" x14ac:dyDescent="0.3">
      <c r="A706">
        <v>1766</v>
      </c>
      <c r="B706">
        <v>1</v>
      </c>
    </row>
    <row r="707" spans="1:2" x14ac:dyDescent="0.3">
      <c r="A707">
        <v>2230</v>
      </c>
      <c r="B707">
        <v>1</v>
      </c>
    </row>
    <row r="708" spans="1:2" x14ac:dyDescent="0.3">
      <c r="A708">
        <v>2310</v>
      </c>
      <c r="B708">
        <v>1</v>
      </c>
    </row>
    <row r="709" spans="1:2" x14ac:dyDescent="0.3">
      <c r="A709">
        <v>2637</v>
      </c>
      <c r="B709">
        <v>1</v>
      </c>
    </row>
    <row r="710" spans="1:2" x14ac:dyDescent="0.3">
      <c r="A710">
        <v>3048</v>
      </c>
      <c r="B710">
        <v>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08"/>
  <sheetViews>
    <sheetView workbookViewId="0">
      <selection activeCell="AF5" sqref="AF5"/>
    </sheetView>
  </sheetViews>
  <sheetFormatPr defaultRowHeight="14.4" x14ac:dyDescent="0.3"/>
  <cols>
    <col min="1" max="1" width="19.33203125" customWidth="1"/>
    <col min="3" max="3" width="16" style="50" customWidth="1"/>
    <col min="4" max="4" width="4.33203125" customWidth="1"/>
    <col min="8" max="8" width="10.44140625" customWidth="1"/>
    <col min="9" max="9" width="9.33203125" customWidth="1"/>
    <col min="10" max="10" width="8.5546875" customWidth="1"/>
    <col min="11" max="11" width="8.21875" customWidth="1"/>
    <col min="12" max="12" width="9.109375" style="53" customWidth="1"/>
    <col min="13" max="13" width="9.21875" style="53" customWidth="1"/>
    <col min="15" max="15" width="7.44140625" customWidth="1"/>
    <col min="16" max="17" width="8.88671875" style="53"/>
    <col min="20" max="20" width="10.33203125" customWidth="1"/>
    <col min="23" max="23" width="18.109375" customWidth="1"/>
    <col min="24" max="31" width="16.77734375" customWidth="1"/>
    <col min="32" max="32" width="15.5546875" customWidth="1"/>
  </cols>
  <sheetData>
    <row r="1" spans="1:31" x14ac:dyDescent="0.3">
      <c r="Y1">
        <f>SUM(Y4:Y24)</f>
        <v>43</v>
      </c>
      <c r="Z1">
        <f>SUM(Z4:Z24)</f>
        <v>59</v>
      </c>
      <c r="AA1">
        <f t="shared" ref="AA1:AE1" si="0">SUM(AA4:AA24)</f>
        <v>46</v>
      </c>
      <c r="AB1">
        <f t="shared" si="0"/>
        <v>47</v>
      </c>
      <c r="AC1">
        <f t="shared" si="0"/>
        <v>52</v>
      </c>
      <c r="AD1">
        <f t="shared" si="0"/>
        <v>329</v>
      </c>
      <c r="AE1">
        <f t="shared" si="0"/>
        <v>333</v>
      </c>
    </row>
    <row r="2" spans="1:31" x14ac:dyDescent="0.3">
      <c r="W2" s="55"/>
      <c r="X2" s="55"/>
      <c r="Y2" s="107" t="s">
        <v>468</v>
      </c>
      <c r="Z2" s="108"/>
      <c r="AA2" s="108"/>
      <c r="AB2" s="108"/>
      <c r="AC2" s="108"/>
      <c r="AD2" s="57"/>
      <c r="AE2" s="57"/>
    </row>
    <row r="3" spans="1:31" x14ac:dyDescent="0.3">
      <c r="A3" t="s">
        <v>446</v>
      </c>
      <c r="B3" t="s">
        <v>447</v>
      </c>
      <c r="C3" s="50" t="s">
        <v>448</v>
      </c>
      <c r="E3" t="s">
        <v>449</v>
      </c>
      <c r="H3" s="106" t="s">
        <v>459</v>
      </c>
      <c r="I3" s="106"/>
      <c r="J3" s="106" t="s">
        <v>460</v>
      </c>
      <c r="K3" s="106"/>
      <c r="L3" s="109" t="s">
        <v>465</v>
      </c>
      <c r="M3" s="109"/>
      <c r="N3" s="106" t="s">
        <v>451</v>
      </c>
      <c r="O3" s="106"/>
      <c r="P3" s="109" t="s">
        <v>466</v>
      </c>
      <c r="Q3" s="109"/>
      <c r="R3" s="106" t="s">
        <v>453</v>
      </c>
      <c r="S3" s="106"/>
      <c r="T3" s="106" t="s">
        <v>454</v>
      </c>
      <c r="U3" s="106"/>
      <c r="W3" s="56" t="s">
        <v>467</v>
      </c>
      <c r="X3" s="56" t="s">
        <v>450</v>
      </c>
      <c r="Y3" s="54" t="s">
        <v>464</v>
      </c>
      <c r="Z3" s="54" t="s">
        <v>452</v>
      </c>
      <c r="AA3" s="54" t="s">
        <v>463</v>
      </c>
      <c r="AB3" s="54" t="s">
        <v>455</v>
      </c>
      <c r="AC3" s="54" t="s">
        <v>456</v>
      </c>
      <c r="AD3" s="54" t="s">
        <v>461</v>
      </c>
      <c r="AE3" s="54" t="s">
        <v>462</v>
      </c>
    </row>
    <row r="4" spans="1:31" x14ac:dyDescent="0.3">
      <c r="A4" t="str">
        <f>CONCATENATE("scf",C4)</f>
        <v>scf7180042487813</v>
      </c>
      <c r="B4">
        <v>17365</v>
      </c>
      <c r="C4" s="50">
        <v>7180042487813</v>
      </c>
      <c r="E4">
        <f>ROUND(+$B4/1000,0)</f>
        <v>17</v>
      </c>
      <c r="H4">
        <v>17365</v>
      </c>
      <c r="I4">
        <f>ROUND(+$H4/1000,0)</f>
        <v>17</v>
      </c>
      <c r="J4">
        <v>17365</v>
      </c>
      <c r="K4">
        <f>ROUND(+$J4/1000,0)</f>
        <v>17</v>
      </c>
      <c r="L4" s="53">
        <v>15649</v>
      </c>
      <c r="M4" s="53">
        <f>ROUND(+L4/1000,0)</f>
        <v>16</v>
      </c>
      <c r="N4">
        <v>18126</v>
      </c>
      <c r="O4">
        <f>ROUND(+N4/1000,0)</f>
        <v>18</v>
      </c>
      <c r="P4" s="53">
        <v>17365</v>
      </c>
      <c r="Q4" s="53">
        <f>ROUND(+P4/1000,0)</f>
        <v>17</v>
      </c>
      <c r="R4">
        <v>17365</v>
      </c>
      <c r="S4">
        <f>ROUND(+R4/1000,0)</f>
        <v>17</v>
      </c>
      <c r="T4">
        <v>17365</v>
      </c>
      <c r="U4">
        <f t="shared" ref="U4:U55" si="1">ROUND(+T4/1000,0)</f>
        <v>17</v>
      </c>
      <c r="W4" s="56">
        <v>0</v>
      </c>
      <c r="X4" s="56">
        <f>COUNTIF($E$4:$E$342,$W4)</f>
        <v>1</v>
      </c>
      <c r="Y4" s="54">
        <f t="shared" ref="Y4:Y35" si="2">COUNTIF($M$3:$M$341,$W4)</f>
        <v>1</v>
      </c>
      <c r="Z4" s="54">
        <f t="shared" ref="Z4:Z35" si="3">COUNTIF($O$3:$O$341,$W4)</f>
        <v>1</v>
      </c>
      <c r="AA4" s="54">
        <f t="shared" ref="AA4:AA35" si="4">COUNTIF($Q$3:$Q$341,$W4)</f>
        <v>1</v>
      </c>
      <c r="AB4" s="54">
        <f t="shared" ref="AB4:AB35" si="5">COUNTIF($S$3:$S$341,$W4)</f>
        <v>1</v>
      </c>
      <c r="AC4" s="54">
        <f t="shared" ref="AC4:AC35" si="6">COUNTIF($U$3:$U$341,$W4)</f>
        <v>1</v>
      </c>
      <c r="AD4" s="54">
        <f t="shared" ref="AD4:AD35" si="7">COUNTIF($I$3:$I$341,$W4)</f>
        <v>0</v>
      </c>
      <c r="AE4" s="54">
        <f t="shared" ref="AE4:AE35" si="8">COUNTIF($K$3:$K$341,$W4)</f>
        <v>0</v>
      </c>
    </row>
    <row r="5" spans="1:31" x14ac:dyDescent="0.3">
      <c r="A5" t="str">
        <f t="shared" ref="A5:A68" si="9">CONCATENATE("scf",C5)</f>
        <v>scf7180042488420</v>
      </c>
      <c r="B5">
        <v>25097</v>
      </c>
      <c r="C5" s="50">
        <v>7180042488420</v>
      </c>
      <c r="E5">
        <f t="shared" ref="E5:E68" si="10">ROUND(+B5/1000,0)</f>
        <v>25</v>
      </c>
      <c r="H5">
        <v>25097</v>
      </c>
      <c r="I5">
        <f t="shared" ref="I5:I68" si="11">ROUND(+$H5/1000,0)</f>
        <v>25</v>
      </c>
      <c r="J5">
        <v>25097</v>
      </c>
      <c r="K5">
        <f t="shared" ref="K5:K68" si="12">ROUND(+$J5/1000,0)</f>
        <v>25</v>
      </c>
      <c r="L5" s="53">
        <v>14643</v>
      </c>
      <c r="M5" s="53">
        <f t="shared" ref="M5:M46" si="13">ROUND(+L5/1000,0)</f>
        <v>15</v>
      </c>
      <c r="N5">
        <v>11592</v>
      </c>
      <c r="O5">
        <f t="shared" ref="O5:O62" si="14">ROUND(+N5/1000,0)</f>
        <v>12</v>
      </c>
      <c r="P5" s="53">
        <v>14643</v>
      </c>
      <c r="Q5" s="53">
        <f t="shared" ref="Q5:Q49" si="15">ROUND(+P5/1000,0)</f>
        <v>15</v>
      </c>
      <c r="R5">
        <v>15649</v>
      </c>
      <c r="S5">
        <f t="shared" ref="S5:S50" si="16">ROUND(+R5/1000,0)</f>
        <v>16</v>
      </c>
      <c r="T5">
        <v>15649</v>
      </c>
      <c r="U5">
        <f t="shared" si="1"/>
        <v>16</v>
      </c>
      <c r="W5" s="56">
        <v>1</v>
      </c>
      <c r="X5" s="56">
        <f>COUNTIF($E$4:$E$342,$W5)</f>
        <v>11</v>
      </c>
      <c r="Y5" s="54">
        <f t="shared" si="2"/>
        <v>11</v>
      </c>
      <c r="Z5" s="54">
        <f t="shared" si="3"/>
        <v>10</v>
      </c>
      <c r="AA5" s="54">
        <f t="shared" si="4"/>
        <v>10</v>
      </c>
      <c r="AB5" s="54">
        <f t="shared" si="5"/>
        <v>10</v>
      </c>
      <c r="AC5" s="54">
        <f t="shared" si="6"/>
        <v>9</v>
      </c>
      <c r="AD5" s="54">
        <f t="shared" si="7"/>
        <v>7</v>
      </c>
      <c r="AE5" s="54">
        <f t="shared" si="8"/>
        <v>11</v>
      </c>
    </row>
    <row r="6" spans="1:31" x14ac:dyDescent="0.3">
      <c r="A6" t="str">
        <f t="shared" si="9"/>
        <v>scf7180042489082</v>
      </c>
      <c r="B6">
        <v>15649</v>
      </c>
      <c r="C6" s="50">
        <v>7180042489082</v>
      </c>
      <c r="E6">
        <f t="shared" si="10"/>
        <v>16</v>
      </c>
      <c r="H6">
        <v>15649</v>
      </c>
      <c r="I6">
        <f t="shared" si="11"/>
        <v>16</v>
      </c>
      <c r="J6">
        <v>15649</v>
      </c>
      <c r="K6">
        <f t="shared" si="12"/>
        <v>16</v>
      </c>
      <c r="L6" s="53">
        <v>13345</v>
      </c>
      <c r="M6" s="53">
        <f t="shared" si="13"/>
        <v>13</v>
      </c>
      <c r="N6">
        <v>14643</v>
      </c>
      <c r="O6">
        <f t="shared" si="14"/>
        <v>15</v>
      </c>
      <c r="P6" s="53">
        <v>13670</v>
      </c>
      <c r="Q6" s="53">
        <f t="shared" si="15"/>
        <v>14</v>
      </c>
      <c r="R6">
        <v>18126</v>
      </c>
      <c r="S6">
        <f t="shared" si="16"/>
        <v>18</v>
      </c>
      <c r="T6">
        <v>18126</v>
      </c>
      <c r="U6">
        <f t="shared" si="1"/>
        <v>18</v>
      </c>
      <c r="W6" s="56">
        <v>2</v>
      </c>
      <c r="X6" s="56">
        <f t="shared" ref="X6:X69" si="17">COUNTIF($E$4:$E$342,$W6)</f>
        <v>17</v>
      </c>
      <c r="Y6" s="54">
        <f t="shared" si="2"/>
        <v>9</v>
      </c>
      <c r="Z6" s="54">
        <f t="shared" si="3"/>
        <v>9</v>
      </c>
      <c r="AA6" s="54">
        <f t="shared" si="4"/>
        <v>8</v>
      </c>
      <c r="AB6" s="54">
        <f t="shared" si="5"/>
        <v>8</v>
      </c>
      <c r="AC6" s="54">
        <f t="shared" si="6"/>
        <v>8</v>
      </c>
      <c r="AD6" s="54">
        <f t="shared" si="7"/>
        <v>17</v>
      </c>
      <c r="AE6" s="54">
        <f t="shared" si="8"/>
        <v>17</v>
      </c>
    </row>
    <row r="7" spans="1:31" x14ac:dyDescent="0.3">
      <c r="A7" t="str">
        <f t="shared" si="9"/>
        <v>scf7180042490245</v>
      </c>
      <c r="B7">
        <v>22988</v>
      </c>
      <c r="C7" s="50">
        <v>7180042490245</v>
      </c>
      <c r="E7">
        <f t="shared" si="10"/>
        <v>23</v>
      </c>
      <c r="H7">
        <v>22988</v>
      </c>
      <c r="I7">
        <f t="shared" si="11"/>
        <v>23</v>
      </c>
      <c r="J7">
        <v>22988</v>
      </c>
      <c r="K7">
        <f t="shared" si="12"/>
        <v>23</v>
      </c>
      <c r="L7" s="53">
        <v>15365</v>
      </c>
      <c r="M7" s="53">
        <f t="shared" si="13"/>
        <v>15</v>
      </c>
      <c r="N7">
        <v>13345</v>
      </c>
      <c r="O7">
        <f t="shared" si="14"/>
        <v>13</v>
      </c>
      <c r="P7" s="53">
        <v>13345</v>
      </c>
      <c r="Q7" s="53">
        <f t="shared" si="15"/>
        <v>13</v>
      </c>
      <c r="R7">
        <v>10078</v>
      </c>
      <c r="S7">
        <f t="shared" si="16"/>
        <v>10</v>
      </c>
      <c r="T7">
        <v>10078</v>
      </c>
      <c r="U7">
        <f t="shared" si="1"/>
        <v>10</v>
      </c>
      <c r="W7" s="56">
        <v>3</v>
      </c>
      <c r="X7" s="56">
        <f t="shared" si="17"/>
        <v>38</v>
      </c>
      <c r="Y7" s="54">
        <f t="shared" si="2"/>
        <v>2</v>
      </c>
      <c r="Z7" s="54">
        <f t="shared" si="3"/>
        <v>6</v>
      </c>
      <c r="AA7" s="54">
        <f t="shared" si="4"/>
        <v>4</v>
      </c>
      <c r="AB7" s="54">
        <f t="shared" si="5"/>
        <v>2</v>
      </c>
      <c r="AC7" s="54">
        <f t="shared" si="6"/>
        <v>3</v>
      </c>
      <c r="AD7" s="54">
        <f t="shared" si="7"/>
        <v>38</v>
      </c>
      <c r="AE7" s="54">
        <f t="shared" si="8"/>
        <v>38</v>
      </c>
    </row>
    <row r="8" spans="1:31" x14ac:dyDescent="0.3">
      <c r="A8" t="str">
        <f t="shared" si="9"/>
        <v>scf7180042490792</v>
      </c>
      <c r="B8">
        <v>21739</v>
      </c>
      <c r="C8" s="50">
        <v>7180042490792</v>
      </c>
      <c r="E8">
        <f t="shared" si="10"/>
        <v>22</v>
      </c>
      <c r="H8">
        <v>21739</v>
      </c>
      <c r="I8">
        <f t="shared" si="11"/>
        <v>22</v>
      </c>
      <c r="J8">
        <v>21739</v>
      </c>
      <c r="K8">
        <f t="shared" si="12"/>
        <v>22</v>
      </c>
      <c r="L8" s="53">
        <v>11853</v>
      </c>
      <c r="M8" s="53">
        <f t="shared" si="13"/>
        <v>12</v>
      </c>
      <c r="N8">
        <v>5765</v>
      </c>
      <c r="O8">
        <f t="shared" si="14"/>
        <v>6</v>
      </c>
      <c r="P8" s="53">
        <v>15365</v>
      </c>
      <c r="Q8" s="53">
        <f t="shared" si="15"/>
        <v>15</v>
      </c>
      <c r="R8">
        <v>14643</v>
      </c>
      <c r="S8">
        <f t="shared" si="16"/>
        <v>15</v>
      </c>
      <c r="T8">
        <v>14643</v>
      </c>
      <c r="U8">
        <f t="shared" si="1"/>
        <v>15</v>
      </c>
      <c r="W8" s="56">
        <v>4</v>
      </c>
      <c r="X8" s="56">
        <f t="shared" si="17"/>
        <v>35</v>
      </c>
      <c r="Y8" s="54">
        <f t="shared" si="2"/>
        <v>4</v>
      </c>
      <c r="Z8" s="54">
        <f t="shared" si="3"/>
        <v>4</v>
      </c>
      <c r="AA8" s="54">
        <f t="shared" si="4"/>
        <v>4</v>
      </c>
      <c r="AB8" s="54">
        <f t="shared" si="5"/>
        <v>3</v>
      </c>
      <c r="AC8" s="54">
        <f t="shared" si="6"/>
        <v>3</v>
      </c>
      <c r="AD8" s="54">
        <f t="shared" si="7"/>
        <v>35</v>
      </c>
      <c r="AE8" s="54">
        <f t="shared" si="8"/>
        <v>35</v>
      </c>
    </row>
    <row r="9" spans="1:31" x14ac:dyDescent="0.3">
      <c r="A9" t="str">
        <f t="shared" si="9"/>
        <v>scf7180042491554</v>
      </c>
      <c r="B9">
        <v>19406</v>
      </c>
      <c r="C9" s="50">
        <v>7180042491554</v>
      </c>
      <c r="E9">
        <f t="shared" si="10"/>
        <v>19</v>
      </c>
      <c r="H9">
        <v>19406</v>
      </c>
      <c r="I9">
        <f t="shared" si="11"/>
        <v>19</v>
      </c>
      <c r="J9">
        <v>19406</v>
      </c>
      <c r="K9">
        <f t="shared" si="12"/>
        <v>19</v>
      </c>
      <c r="L9" s="53">
        <v>6791</v>
      </c>
      <c r="M9" s="53">
        <f t="shared" si="13"/>
        <v>7</v>
      </c>
      <c r="N9">
        <v>12860</v>
      </c>
      <c r="O9">
        <f t="shared" si="14"/>
        <v>13</v>
      </c>
      <c r="P9" s="53">
        <v>11853</v>
      </c>
      <c r="Q9" s="53">
        <f t="shared" si="15"/>
        <v>12</v>
      </c>
      <c r="R9">
        <v>13118</v>
      </c>
      <c r="S9">
        <f t="shared" si="16"/>
        <v>13</v>
      </c>
      <c r="T9">
        <v>13118</v>
      </c>
      <c r="U9">
        <f t="shared" si="1"/>
        <v>13</v>
      </c>
      <c r="W9" s="56">
        <v>5</v>
      </c>
      <c r="X9" s="56">
        <f t="shared" si="17"/>
        <v>39</v>
      </c>
      <c r="Y9" s="54">
        <f t="shared" si="2"/>
        <v>5</v>
      </c>
      <c r="Z9" s="54">
        <f t="shared" si="3"/>
        <v>5</v>
      </c>
      <c r="AA9" s="54">
        <f t="shared" si="4"/>
        <v>4</v>
      </c>
      <c r="AB9" s="54">
        <f t="shared" si="5"/>
        <v>5</v>
      </c>
      <c r="AC9" s="54">
        <f t="shared" si="6"/>
        <v>5</v>
      </c>
      <c r="AD9" s="54">
        <f t="shared" si="7"/>
        <v>39</v>
      </c>
      <c r="AE9" s="54">
        <f t="shared" si="8"/>
        <v>39</v>
      </c>
    </row>
    <row r="10" spans="1:31" x14ac:dyDescent="0.3">
      <c r="A10" t="str">
        <f t="shared" si="9"/>
        <v>scf7180042492536</v>
      </c>
      <c r="B10">
        <v>22812</v>
      </c>
      <c r="C10" s="50">
        <v>7180042492536</v>
      </c>
      <c r="E10">
        <f t="shared" si="10"/>
        <v>23</v>
      </c>
      <c r="H10">
        <v>22812</v>
      </c>
      <c r="I10">
        <f t="shared" si="11"/>
        <v>23</v>
      </c>
      <c r="J10">
        <v>22812</v>
      </c>
      <c r="K10">
        <f t="shared" si="12"/>
        <v>23</v>
      </c>
      <c r="L10" s="53">
        <v>9428</v>
      </c>
      <c r="M10" s="53">
        <f t="shared" si="13"/>
        <v>9</v>
      </c>
      <c r="N10">
        <v>4716</v>
      </c>
      <c r="O10">
        <f t="shared" si="14"/>
        <v>5</v>
      </c>
      <c r="P10" s="53">
        <v>10481</v>
      </c>
      <c r="Q10" s="53">
        <f t="shared" si="15"/>
        <v>10</v>
      </c>
      <c r="R10">
        <v>13345</v>
      </c>
      <c r="S10">
        <f t="shared" si="16"/>
        <v>13</v>
      </c>
      <c r="T10">
        <v>13345</v>
      </c>
      <c r="U10">
        <f t="shared" si="1"/>
        <v>13</v>
      </c>
      <c r="W10" s="56">
        <v>6</v>
      </c>
      <c r="X10" s="56">
        <f t="shared" si="17"/>
        <v>36</v>
      </c>
      <c r="Y10" s="54">
        <f t="shared" si="2"/>
        <v>1</v>
      </c>
      <c r="Z10" s="54">
        <f t="shared" si="3"/>
        <v>6</v>
      </c>
      <c r="AA10" s="54">
        <f t="shared" si="4"/>
        <v>2</v>
      </c>
      <c r="AB10" s="54">
        <f t="shared" si="5"/>
        <v>3</v>
      </c>
      <c r="AC10" s="54">
        <f t="shared" si="6"/>
        <v>2</v>
      </c>
      <c r="AD10" s="54">
        <f t="shared" si="7"/>
        <v>36</v>
      </c>
      <c r="AE10" s="54">
        <f t="shared" si="8"/>
        <v>36</v>
      </c>
    </row>
    <row r="11" spans="1:31" x14ac:dyDescent="0.3">
      <c r="A11" t="str">
        <f t="shared" si="9"/>
        <v>scf7180042494986</v>
      </c>
      <c r="B11">
        <v>18126</v>
      </c>
      <c r="C11" s="50">
        <v>7180042494986</v>
      </c>
      <c r="E11">
        <f t="shared" si="10"/>
        <v>18</v>
      </c>
      <c r="H11">
        <v>18126</v>
      </c>
      <c r="I11">
        <f t="shared" si="11"/>
        <v>18</v>
      </c>
      <c r="J11">
        <v>18126</v>
      </c>
      <c r="K11">
        <f t="shared" si="12"/>
        <v>18</v>
      </c>
      <c r="L11" s="53">
        <v>3806</v>
      </c>
      <c r="M11" s="53">
        <f t="shared" si="13"/>
        <v>4</v>
      </c>
      <c r="N11">
        <v>15365</v>
      </c>
      <c r="O11">
        <f t="shared" si="14"/>
        <v>15</v>
      </c>
      <c r="P11" s="53">
        <v>9428</v>
      </c>
      <c r="Q11" s="53">
        <f t="shared" si="15"/>
        <v>9</v>
      </c>
      <c r="R11">
        <v>11909</v>
      </c>
      <c r="S11">
        <f t="shared" si="16"/>
        <v>12</v>
      </c>
      <c r="T11">
        <v>11909</v>
      </c>
      <c r="U11">
        <f t="shared" si="1"/>
        <v>12</v>
      </c>
      <c r="W11" s="56">
        <v>7</v>
      </c>
      <c r="X11" s="56">
        <f t="shared" si="17"/>
        <v>33</v>
      </c>
      <c r="Y11" s="54">
        <f t="shared" si="2"/>
        <v>4</v>
      </c>
      <c r="Z11" s="54">
        <f t="shared" si="3"/>
        <v>4</v>
      </c>
      <c r="AA11" s="54">
        <f t="shared" si="4"/>
        <v>3</v>
      </c>
      <c r="AB11" s="54">
        <f t="shared" si="5"/>
        <v>3</v>
      </c>
      <c r="AC11" s="54">
        <f t="shared" si="6"/>
        <v>5</v>
      </c>
      <c r="AD11" s="54">
        <f t="shared" si="7"/>
        <v>33</v>
      </c>
      <c r="AE11" s="54">
        <f t="shared" si="8"/>
        <v>33</v>
      </c>
    </row>
    <row r="12" spans="1:31" x14ac:dyDescent="0.3">
      <c r="A12" t="str">
        <f t="shared" si="9"/>
        <v>scf7180042497526</v>
      </c>
      <c r="B12">
        <v>14458</v>
      </c>
      <c r="C12" s="50">
        <v>7180042497526</v>
      </c>
      <c r="E12">
        <f t="shared" si="10"/>
        <v>14</v>
      </c>
      <c r="H12">
        <v>14458</v>
      </c>
      <c r="I12">
        <f t="shared" si="11"/>
        <v>14</v>
      </c>
      <c r="J12">
        <v>14458</v>
      </c>
      <c r="K12">
        <f t="shared" si="12"/>
        <v>14</v>
      </c>
      <c r="L12" s="53">
        <v>7349</v>
      </c>
      <c r="M12" s="53">
        <f t="shared" si="13"/>
        <v>7</v>
      </c>
      <c r="N12">
        <v>10632</v>
      </c>
      <c r="O12">
        <f t="shared" si="14"/>
        <v>11</v>
      </c>
      <c r="P12" s="53">
        <v>3806</v>
      </c>
      <c r="Q12" s="53">
        <f t="shared" si="15"/>
        <v>4</v>
      </c>
      <c r="R12">
        <v>15365</v>
      </c>
      <c r="S12">
        <f t="shared" si="16"/>
        <v>15</v>
      </c>
      <c r="T12">
        <v>15365</v>
      </c>
      <c r="U12">
        <f t="shared" si="1"/>
        <v>15</v>
      </c>
      <c r="W12" s="56">
        <v>8</v>
      </c>
      <c r="X12" s="56">
        <f t="shared" si="17"/>
        <v>24</v>
      </c>
      <c r="Y12" s="54">
        <f t="shared" si="2"/>
        <v>0</v>
      </c>
      <c r="Z12" s="54">
        <f t="shared" si="3"/>
        <v>2</v>
      </c>
      <c r="AA12" s="54">
        <f t="shared" si="4"/>
        <v>2</v>
      </c>
      <c r="AB12" s="54">
        <f t="shared" si="5"/>
        <v>1</v>
      </c>
      <c r="AC12" s="54">
        <f t="shared" si="6"/>
        <v>2</v>
      </c>
      <c r="AD12" s="54">
        <f t="shared" si="7"/>
        <v>24</v>
      </c>
      <c r="AE12" s="54">
        <f t="shared" si="8"/>
        <v>24</v>
      </c>
    </row>
    <row r="13" spans="1:31" x14ac:dyDescent="0.3">
      <c r="A13" t="str">
        <f t="shared" si="9"/>
        <v>scf7180042497937</v>
      </c>
      <c r="B13">
        <v>14500</v>
      </c>
      <c r="C13" s="50">
        <v>7180042497937</v>
      </c>
      <c r="E13">
        <f t="shared" si="10"/>
        <v>15</v>
      </c>
      <c r="H13">
        <v>14500</v>
      </c>
      <c r="I13">
        <f t="shared" si="11"/>
        <v>15</v>
      </c>
      <c r="J13">
        <v>14500</v>
      </c>
      <c r="K13">
        <f t="shared" si="12"/>
        <v>15</v>
      </c>
      <c r="L13" s="53">
        <v>4981</v>
      </c>
      <c r="M13" s="53">
        <f t="shared" si="13"/>
        <v>5</v>
      </c>
      <c r="N13">
        <v>11853</v>
      </c>
      <c r="O13">
        <f t="shared" si="14"/>
        <v>12</v>
      </c>
      <c r="P13" s="53">
        <v>8472</v>
      </c>
      <c r="Q13" s="53">
        <f t="shared" si="15"/>
        <v>8</v>
      </c>
      <c r="R13">
        <v>11853</v>
      </c>
      <c r="S13">
        <f t="shared" si="16"/>
        <v>12</v>
      </c>
      <c r="T13">
        <v>10632</v>
      </c>
      <c r="U13">
        <f t="shared" si="1"/>
        <v>11</v>
      </c>
      <c r="W13" s="56">
        <v>9</v>
      </c>
      <c r="X13" s="56">
        <f t="shared" si="17"/>
        <v>21</v>
      </c>
      <c r="Y13" s="54">
        <f t="shared" si="2"/>
        <v>1</v>
      </c>
      <c r="Z13" s="54">
        <f t="shared" si="3"/>
        <v>3</v>
      </c>
      <c r="AA13" s="54">
        <f t="shared" si="4"/>
        <v>1</v>
      </c>
      <c r="AB13" s="54">
        <f t="shared" si="5"/>
        <v>1</v>
      </c>
      <c r="AC13" s="54">
        <f t="shared" si="6"/>
        <v>1</v>
      </c>
      <c r="AD13" s="54">
        <f t="shared" si="7"/>
        <v>21</v>
      </c>
      <c r="AE13" s="54">
        <f t="shared" si="8"/>
        <v>21</v>
      </c>
    </row>
    <row r="14" spans="1:31" x14ac:dyDescent="0.3">
      <c r="A14" t="str">
        <f t="shared" si="9"/>
        <v>scf7180042499891</v>
      </c>
      <c r="B14">
        <v>16905</v>
      </c>
      <c r="C14" s="50">
        <v>7180042499891</v>
      </c>
      <c r="E14">
        <f t="shared" si="10"/>
        <v>17</v>
      </c>
      <c r="H14">
        <v>16905</v>
      </c>
      <c r="I14">
        <f t="shared" si="11"/>
        <v>17</v>
      </c>
      <c r="J14">
        <v>16905</v>
      </c>
      <c r="K14">
        <f t="shared" si="12"/>
        <v>17</v>
      </c>
      <c r="L14" s="53">
        <v>6768</v>
      </c>
      <c r="M14" s="53">
        <f t="shared" si="13"/>
        <v>7</v>
      </c>
      <c r="N14">
        <v>11044</v>
      </c>
      <c r="O14">
        <f t="shared" si="14"/>
        <v>11</v>
      </c>
      <c r="P14" s="53">
        <v>7529</v>
      </c>
      <c r="Q14" s="53">
        <f t="shared" si="15"/>
        <v>8</v>
      </c>
      <c r="R14">
        <v>8087</v>
      </c>
      <c r="S14">
        <f t="shared" si="16"/>
        <v>8</v>
      </c>
      <c r="T14">
        <v>10123</v>
      </c>
      <c r="U14">
        <f t="shared" si="1"/>
        <v>10</v>
      </c>
      <c r="W14" s="56">
        <v>10</v>
      </c>
      <c r="X14" s="56">
        <f t="shared" si="17"/>
        <v>17</v>
      </c>
      <c r="Y14" s="54">
        <f t="shared" si="2"/>
        <v>0</v>
      </c>
      <c r="Z14" s="54">
        <f t="shared" si="3"/>
        <v>0</v>
      </c>
      <c r="AA14" s="54">
        <f t="shared" si="4"/>
        <v>1</v>
      </c>
      <c r="AB14" s="54">
        <f t="shared" si="5"/>
        <v>1</v>
      </c>
      <c r="AC14" s="54">
        <f t="shared" si="6"/>
        <v>3</v>
      </c>
      <c r="AD14" s="54">
        <f t="shared" si="7"/>
        <v>17</v>
      </c>
      <c r="AE14" s="54">
        <f t="shared" si="8"/>
        <v>17</v>
      </c>
    </row>
    <row r="15" spans="1:31" x14ac:dyDescent="0.3">
      <c r="A15" t="str">
        <f t="shared" si="9"/>
        <v>scf7180042500129</v>
      </c>
      <c r="B15">
        <v>16340</v>
      </c>
      <c r="C15" s="50">
        <v>7180042500129</v>
      </c>
      <c r="E15">
        <f t="shared" si="10"/>
        <v>16</v>
      </c>
      <c r="H15">
        <v>16340</v>
      </c>
      <c r="I15">
        <f t="shared" si="11"/>
        <v>16</v>
      </c>
      <c r="J15">
        <v>16340</v>
      </c>
      <c r="K15">
        <f t="shared" si="12"/>
        <v>16</v>
      </c>
      <c r="L15" s="53">
        <v>4497</v>
      </c>
      <c r="M15" s="53">
        <f t="shared" si="13"/>
        <v>4</v>
      </c>
      <c r="N15">
        <v>9428</v>
      </c>
      <c r="O15">
        <f t="shared" si="14"/>
        <v>9</v>
      </c>
      <c r="P15" s="53">
        <v>6017</v>
      </c>
      <c r="Q15" s="53">
        <f t="shared" si="15"/>
        <v>6</v>
      </c>
      <c r="R15">
        <v>9428</v>
      </c>
      <c r="S15">
        <f t="shared" si="16"/>
        <v>9</v>
      </c>
      <c r="T15">
        <v>11853</v>
      </c>
      <c r="U15">
        <f t="shared" si="1"/>
        <v>12</v>
      </c>
      <c r="W15" s="56">
        <v>11</v>
      </c>
      <c r="X15" s="56">
        <f t="shared" si="17"/>
        <v>17</v>
      </c>
      <c r="Y15" s="54">
        <f t="shared" si="2"/>
        <v>0</v>
      </c>
      <c r="Z15" s="54">
        <f t="shared" si="3"/>
        <v>2</v>
      </c>
      <c r="AA15" s="54">
        <f t="shared" si="4"/>
        <v>0</v>
      </c>
      <c r="AB15" s="54">
        <f t="shared" si="5"/>
        <v>0</v>
      </c>
      <c r="AC15" s="54">
        <f t="shared" si="6"/>
        <v>1</v>
      </c>
      <c r="AD15" s="54">
        <f t="shared" si="7"/>
        <v>17</v>
      </c>
      <c r="AE15" s="54">
        <f t="shared" si="8"/>
        <v>17</v>
      </c>
    </row>
    <row r="16" spans="1:31" x14ac:dyDescent="0.3">
      <c r="A16" t="str">
        <f t="shared" si="9"/>
        <v>scf7180042500511</v>
      </c>
      <c r="B16">
        <v>12424</v>
      </c>
      <c r="C16" s="50">
        <v>7180042500511</v>
      </c>
      <c r="E16">
        <f t="shared" si="10"/>
        <v>12</v>
      </c>
      <c r="H16">
        <v>12424</v>
      </c>
      <c r="I16">
        <f t="shared" si="11"/>
        <v>12</v>
      </c>
      <c r="J16">
        <v>12424</v>
      </c>
      <c r="K16">
        <f t="shared" si="12"/>
        <v>12</v>
      </c>
      <c r="L16" s="53">
        <v>1344</v>
      </c>
      <c r="M16" s="53">
        <f t="shared" si="13"/>
        <v>1</v>
      </c>
      <c r="N16">
        <v>3806</v>
      </c>
      <c r="O16">
        <f t="shared" si="14"/>
        <v>4</v>
      </c>
      <c r="P16" s="53">
        <v>6768</v>
      </c>
      <c r="Q16" s="53">
        <f t="shared" si="15"/>
        <v>7</v>
      </c>
      <c r="R16">
        <v>3806</v>
      </c>
      <c r="S16">
        <f t="shared" si="16"/>
        <v>4</v>
      </c>
      <c r="T16">
        <v>10481</v>
      </c>
      <c r="U16">
        <f t="shared" si="1"/>
        <v>10</v>
      </c>
      <c r="W16" s="56">
        <v>12</v>
      </c>
      <c r="X16" s="56">
        <f t="shared" si="17"/>
        <v>21</v>
      </c>
      <c r="Y16" s="54">
        <f t="shared" si="2"/>
        <v>1</v>
      </c>
      <c r="Z16" s="54">
        <f t="shared" si="3"/>
        <v>2</v>
      </c>
      <c r="AA16" s="54">
        <f t="shared" si="4"/>
        <v>1</v>
      </c>
      <c r="AB16" s="54">
        <f t="shared" si="5"/>
        <v>2</v>
      </c>
      <c r="AC16" s="54">
        <f t="shared" si="6"/>
        <v>2</v>
      </c>
      <c r="AD16" s="54">
        <f t="shared" si="7"/>
        <v>21</v>
      </c>
      <c r="AE16" s="54">
        <f t="shared" si="8"/>
        <v>21</v>
      </c>
    </row>
    <row r="17" spans="1:31" x14ac:dyDescent="0.3">
      <c r="A17" t="str">
        <f t="shared" si="9"/>
        <v>scf7180042502392</v>
      </c>
      <c r="B17">
        <v>20803</v>
      </c>
      <c r="C17" s="50">
        <v>7180042502392</v>
      </c>
      <c r="E17">
        <f t="shared" si="10"/>
        <v>21</v>
      </c>
      <c r="H17">
        <v>20803</v>
      </c>
      <c r="I17">
        <f t="shared" si="11"/>
        <v>21</v>
      </c>
      <c r="J17">
        <v>20803</v>
      </c>
      <c r="K17">
        <f t="shared" si="12"/>
        <v>21</v>
      </c>
      <c r="L17" s="53">
        <v>2159</v>
      </c>
      <c r="M17" s="53">
        <f t="shared" si="13"/>
        <v>2</v>
      </c>
      <c r="N17">
        <v>7826</v>
      </c>
      <c r="O17">
        <f t="shared" si="14"/>
        <v>8</v>
      </c>
      <c r="P17" s="53">
        <v>6433</v>
      </c>
      <c r="Q17" s="53">
        <f t="shared" si="15"/>
        <v>6</v>
      </c>
      <c r="R17">
        <v>6017</v>
      </c>
      <c r="S17">
        <f t="shared" si="16"/>
        <v>6</v>
      </c>
      <c r="T17">
        <v>8087</v>
      </c>
      <c r="U17">
        <f t="shared" si="1"/>
        <v>8</v>
      </c>
      <c r="W17" s="56">
        <v>13</v>
      </c>
      <c r="X17" s="56">
        <f t="shared" si="17"/>
        <v>8</v>
      </c>
      <c r="Y17" s="54">
        <f t="shared" si="2"/>
        <v>1</v>
      </c>
      <c r="Z17" s="54">
        <f t="shared" si="3"/>
        <v>2</v>
      </c>
      <c r="AA17" s="54">
        <f t="shared" si="4"/>
        <v>1</v>
      </c>
      <c r="AB17" s="54">
        <f t="shared" si="5"/>
        <v>2</v>
      </c>
      <c r="AC17" s="54">
        <f t="shared" si="6"/>
        <v>2</v>
      </c>
      <c r="AD17" s="54">
        <f t="shared" si="7"/>
        <v>8</v>
      </c>
      <c r="AE17" s="54">
        <f t="shared" si="8"/>
        <v>8</v>
      </c>
    </row>
    <row r="18" spans="1:31" x14ac:dyDescent="0.3">
      <c r="A18" t="str">
        <f t="shared" si="9"/>
        <v>scf7180042502770</v>
      </c>
      <c r="B18">
        <v>9779</v>
      </c>
      <c r="C18" s="50">
        <v>7180042502770</v>
      </c>
      <c r="E18">
        <f t="shared" si="10"/>
        <v>10</v>
      </c>
      <c r="H18">
        <v>9779</v>
      </c>
      <c r="I18">
        <f t="shared" si="11"/>
        <v>10</v>
      </c>
      <c r="J18">
        <v>9779</v>
      </c>
      <c r="K18">
        <f t="shared" si="12"/>
        <v>10</v>
      </c>
      <c r="L18" s="53">
        <v>5258</v>
      </c>
      <c r="M18" s="53">
        <f t="shared" si="13"/>
        <v>5</v>
      </c>
      <c r="N18">
        <v>8657</v>
      </c>
      <c r="O18">
        <f t="shared" si="14"/>
        <v>9</v>
      </c>
      <c r="P18" s="53">
        <v>1344</v>
      </c>
      <c r="Q18" s="53">
        <f t="shared" si="15"/>
        <v>1</v>
      </c>
      <c r="R18">
        <v>6768</v>
      </c>
      <c r="S18">
        <f t="shared" si="16"/>
        <v>7</v>
      </c>
      <c r="T18">
        <v>6791</v>
      </c>
      <c r="U18">
        <f t="shared" si="1"/>
        <v>7</v>
      </c>
      <c r="W18" s="56">
        <v>14</v>
      </c>
      <c r="X18" s="56">
        <f t="shared" si="17"/>
        <v>4</v>
      </c>
      <c r="Y18" s="54">
        <f t="shared" si="2"/>
        <v>0</v>
      </c>
      <c r="Z18" s="54">
        <f t="shared" si="3"/>
        <v>0</v>
      </c>
      <c r="AA18" s="54">
        <f t="shared" si="4"/>
        <v>1</v>
      </c>
      <c r="AB18" s="54">
        <f t="shared" si="5"/>
        <v>0</v>
      </c>
      <c r="AC18" s="54">
        <f t="shared" si="6"/>
        <v>0</v>
      </c>
      <c r="AD18" s="54">
        <f t="shared" si="7"/>
        <v>4</v>
      </c>
      <c r="AE18" s="54">
        <f t="shared" si="8"/>
        <v>4</v>
      </c>
    </row>
    <row r="19" spans="1:31" x14ac:dyDescent="0.3">
      <c r="A19" t="str">
        <f t="shared" si="9"/>
        <v>scf7180042505528</v>
      </c>
      <c r="B19">
        <v>13983</v>
      </c>
      <c r="C19" s="50">
        <v>7180042505528</v>
      </c>
      <c r="E19">
        <f t="shared" si="10"/>
        <v>14</v>
      </c>
      <c r="H19">
        <v>13983</v>
      </c>
      <c r="I19">
        <f t="shared" si="11"/>
        <v>14</v>
      </c>
      <c r="J19">
        <v>13983</v>
      </c>
      <c r="K19">
        <f t="shared" si="12"/>
        <v>14</v>
      </c>
      <c r="L19" s="53">
        <v>7311</v>
      </c>
      <c r="M19" s="53">
        <f t="shared" si="13"/>
        <v>7</v>
      </c>
      <c r="N19">
        <v>6306</v>
      </c>
      <c r="O19">
        <f t="shared" si="14"/>
        <v>6</v>
      </c>
      <c r="P19" s="53">
        <v>2159</v>
      </c>
      <c r="Q19" s="53">
        <f t="shared" si="15"/>
        <v>2</v>
      </c>
      <c r="R19">
        <v>6433</v>
      </c>
      <c r="S19">
        <f t="shared" si="16"/>
        <v>6</v>
      </c>
      <c r="T19">
        <v>9428</v>
      </c>
      <c r="U19">
        <f t="shared" si="1"/>
        <v>9</v>
      </c>
      <c r="W19" s="56">
        <v>15</v>
      </c>
      <c r="X19" s="56">
        <f t="shared" si="17"/>
        <v>4</v>
      </c>
      <c r="Y19" s="54">
        <f t="shared" si="2"/>
        <v>2</v>
      </c>
      <c r="Z19" s="54">
        <f t="shared" si="3"/>
        <v>2</v>
      </c>
      <c r="AA19" s="54">
        <f t="shared" si="4"/>
        <v>2</v>
      </c>
      <c r="AB19" s="54">
        <f t="shared" si="5"/>
        <v>2</v>
      </c>
      <c r="AC19" s="54">
        <f t="shared" si="6"/>
        <v>2</v>
      </c>
      <c r="AD19" s="54">
        <f t="shared" si="7"/>
        <v>4</v>
      </c>
      <c r="AE19" s="54">
        <f t="shared" si="8"/>
        <v>4</v>
      </c>
    </row>
    <row r="20" spans="1:31" x14ac:dyDescent="0.3">
      <c r="A20" t="str">
        <f t="shared" si="9"/>
        <v>scf7180042505676</v>
      </c>
      <c r="B20">
        <v>11592</v>
      </c>
      <c r="C20" s="50">
        <v>7180042505676</v>
      </c>
      <c r="E20">
        <f t="shared" si="10"/>
        <v>12</v>
      </c>
      <c r="H20">
        <v>11592</v>
      </c>
      <c r="I20">
        <f t="shared" si="11"/>
        <v>12</v>
      </c>
      <c r="J20">
        <v>11592</v>
      </c>
      <c r="K20">
        <f t="shared" si="12"/>
        <v>12</v>
      </c>
      <c r="L20" s="53">
        <v>5514</v>
      </c>
      <c r="M20" s="53">
        <f t="shared" si="13"/>
        <v>6</v>
      </c>
      <c r="N20">
        <v>6395</v>
      </c>
      <c r="O20">
        <f t="shared" si="14"/>
        <v>6</v>
      </c>
      <c r="P20" s="53">
        <v>5258</v>
      </c>
      <c r="Q20" s="53">
        <f t="shared" si="15"/>
        <v>5</v>
      </c>
      <c r="R20">
        <v>5546</v>
      </c>
      <c r="S20">
        <f t="shared" si="16"/>
        <v>6</v>
      </c>
      <c r="T20">
        <v>3806</v>
      </c>
      <c r="U20">
        <f t="shared" si="1"/>
        <v>4</v>
      </c>
      <c r="W20" s="56">
        <v>16</v>
      </c>
      <c r="X20" s="56">
        <f t="shared" si="17"/>
        <v>3</v>
      </c>
      <c r="Y20" s="54">
        <f t="shared" si="2"/>
        <v>1</v>
      </c>
      <c r="Z20" s="54">
        <f t="shared" si="3"/>
        <v>0</v>
      </c>
      <c r="AA20" s="54">
        <f t="shared" si="4"/>
        <v>0</v>
      </c>
      <c r="AB20" s="54">
        <f t="shared" si="5"/>
        <v>1</v>
      </c>
      <c r="AC20" s="54">
        <f t="shared" si="6"/>
        <v>1</v>
      </c>
      <c r="AD20" s="54">
        <f t="shared" si="7"/>
        <v>3</v>
      </c>
      <c r="AE20" s="54">
        <f t="shared" si="8"/>
        <v>3</v>
      </c>
    </row>
    <row r="21" spans="1:31" x14ac:dyDescent="0.3">
      <c r="A21" t="str">
        <f t="shared" si="9"/>
        <v>scf7180042506896</v>
      </c>
      <c r="B21">
        <v>9494</v>
      </c>
      <c r="C21" s="50">
        <v>7180042506896</v>
      </c>
      <c r="E21">
        <f t="shared" si="10"/>
        <v>9</v>
      </c>
      <c r="H21">
        <v>9494</v>
      </c>
      <c r="I21">
        <f t="shared" si="11"/>
        <v>9</v>
      </c>
      <c r="J21">
        <v>9494</v>
      </c>
      <c r="K21">
        <f t="shared" si="12"/>
        <v>9</v>
      </c>
      <c r="L21" s="53">
        <v>5015</v>
      </c>
      <c r="M21" s="53">
        <f t="shared" si="13"/>
        <v>5</v>
      </c>
      <c r="N21">
        <v>8516</v>
      </c>
      <c r="O21">
        <f t="shared" si="14"/>
        <v>9</v>
      </c>
      <c r="P21" s="53">
        <v>7311</v>
      </c>
      <c r="Q21" s="53">
        <f t="shared" si="15"/>
        <v>7</v>
      </c>
      <c r="R21">
        <v>7238</v>
      </c>
      <c r="S21">
        <f t="shared" si="16"/>
        <v>7</v>
      </c>
      <c r="T21">
        <v>8250</v>
      </c>
      <c r="U21">
        <f t="shared" si="1"/>
        <v>8</v>
      </c>
      <c r="W21" s="56">
        <v>17</v>
      </c>
      <c r="X21" s="56">
        <f t="shared" si="17"/>
        <v>3</v>
      </c>
      <c r="Y21" s="54">
        <f t="shared" si="2"/>
        <v>0</v>
      </c>
      <c r="Z21" s="54">
        <f t="shared" si="3"/>
        <v>0</v>
      </c>
      <c r="AA21" s="54">
        <f t="shared" si="4"/>
        <v>1</v>
      </c>
      <c r="AB21" s="54">
        <f t="shared" si="5"/>
        <v>1</v>
      </c>
      <c r="AC21" s="54">
        <f t="shared" si="6"/>
        <v>1</v>
      </c>
      <c r="AD21" s="54">
        <f t="shared" si="7"/>
        <v>3</v>
      </c>
      <c r="AE21" s="54">
        <f t="shared" si="8"/>
        <v>3</v>
      </c>
    </row>
    <row r="22" spans="1:31" x14ac:dyDescent="0.3">
      <c r="A22" t="str">
        <f t="shared" si="9"/>
        <v>scf7180042508808</v>
      </c>
      <c r="B22">
        <v>17178</v>
      </c>
      <c r="C22" s="50">
        <v>7180042508808</v>
      </c>
      <c r="E22">
        <f t="shared" si="10"/>
        <v>17</v>
      </c>
      <c r="H22">
        <v>17178</v>
      </c>
      <c r="I22">
        <f t="shared" si="11"/>
        <v>17</v>
      </c>
      <c r="J22">
        <v>17178</v>
      </c>
      <c r="K22">
        <f t="shared" si="12"/>
        <v>17</v>
      </c>
      <c r="L22" s="53">
        <v>4722</v>
      </c>
      <c r="M22" s="53">
        <f t="shared" si="13"/>
        <v>5</v>
      </c>
      <c r="N22">
        <v>6029</v>
      </c>
      <c r="O22">
        <f t="shared" si="14"/>
        <v>6</v>
      </c>
      <c r="P22" s="53">
        <v>5015</v>
      </c>
      <c r="Q22" s="53">
        <f t="shared" si="15"/>
        <v>5</v>
      </c>
      <c r="R22">
        <v>1344</v>
      </c>
      <c r="S22">
        <f t="shared" si="16"/>
        <v>1</v>
      </c>
      <c r="T22">
        <v>6306</v>
      </c>
      <c r="U22">
        <f t="shared" si="1"/>
        <v>6</v>
      </c>
      <c r="W22" s="56">
        <v>18</v>
      </c>
      <c r="X22" s="56">
        <f t="shared" si="17"/>
        <v>1</v>
      </c>
      <c r="Y22" s="54">
        <f t="shared" si="2"/>
        <v>0</v>
      </c>
      <c r="Z22" s="54">
        <f t="shared" si="3"/>
        <v>1</v>
      </c>
      <c r="AA22" s="54">
        <f t="shared" si="4"/>
        <v>0</v>
      </c>
      <c r="AB22" s="54">
        <f t="shared" si="5"/>
        <v>1</v>
      </c>
      <c r="AC22" s="54">
        <f t="shared" si="6"/>
        <v>1</v>
      </c>
      <c r="AD22" s="54">
        <f t="shared" si="7"/>
        <v>1</v>
      </c>
      <c r="AE22" s="54">
        <f t="shared" si="8"/>
        <v>1</v>
      </c>
    </row>
    <row r="23" spans="1:31" x14ac:dyDescent="0.3">
      <c r="A23" t="str">
        <f t="shared" si="9"/>
        <v>scf7180042512679</v>
      </c>
      <c r="B23">
        <v>11801</v>
      </c>
      <c r="C23" s="50">
        <v>7180042512679</v>
      </c>
      <c r="E23">
        <f t="shared" si="10"/>
        <v>12</v>
      </c>
      <c r="H23">
        <v>11801</v>
      </c>
      <c r="I23">
        <f t="shared" si="11"/>
        <v>12</v>
      </c>
      <c r="J23">
        <v>11801</v>
      </c>
      <c r="K23">
        <f t="shared" si="12"/>
        <v>12</v>
      </c>
      <c r="L23" s="53">
        <v>2122</v>
      </c>
      <c r="M23" s="53">
        <f t="shared" si="13"/>
        <v>2</v>
      </c>
      <c r="N23">
        <v>7850</v>
      </c>
      <c r="O23">
        <f t="shared" si="14"/>
        <v>8</v>
      </c>
      <c r="P23" s="53">
        <v>6555</v>
      </c>
      <c r="Q23" s="53">
        <f t="shared" si="15"/>
        <v>7</v>
      </c>
      <c r="R23">
        <v>2159</v>
      </c>
      <c r="S23">
        <f t="shared" si="16"/>
        <v>2</v>
      </c>
      <c r="T23">
        <v>6768</v>
      </c>
      <c r="U23">
        <f t="shared" si="1"/>
        <v>7</v>
      </c>
      <c r="W23" s="56">
        <v>19</v>
      </c>
      <c r="X23" s="56">
        <f t="shared" si="17"/>
        <v>1</v>
      </c>
      <c r="Y23" s="54">
        <f t="shared" si="2"/>
        <v>0</v>
      </c>
      <c r="Z23" s="54">
        <f t="shared" si="3"/>
        <v>0</v>
      </c>
      <c r="AA23" s="54">
        <f t="shared" si="4"/>
        <v>0</v>
      </c>
      <c r="AB23" s="54">
        <f t="shared" si="5"/>
        <v>0</v>
      </c>
      <c r="AC23" s="54">
        <f t="shared" si="6"/>
        <v>0</v>
      </c>
      <c r="AD23" s="54">
        <f t="shared" si="7"/>
        <v>1</v>
      </c>
      <c r="AE23" s="54">
        <f t="shared" si="8"/>
        <v>1</v>
      </c>
    </row>
    <row r="24" spans="1:31" x14ac:dyDescent="0.3">
      <c r="A24" t="str">
        <f t="shared" si="9"/>
        <v>scf7180042517621</v>
      </c>
      <c r="B24">
        <v>16242</v>
      </c>
      <c r="C24" s="50">
        <v>7180042517621</v>
      </c>
      <c r="E24">
        <f t="shared" si="10"/>
        <v>16</v>
      </c>
      <c r="H24">
        <v>16242</v>
      </c>
      <c r="I24">
        <f t="shared" si="11"/>
        <v>16</v>
      </c>
      <c r="J24">
        <v>16242</v>
      </c>
      <c r="K24">
        <f t="shared" si="12"/>
        <v>16</v>
      </c>
      <c r="L24" s="53">
        <v>1573</v>
      </c>
      <c r="M24" s="53">
        <f t="shared" si="13"/>
        <v>2</v>
      </c>
      <c r="N24">
        <v>6768</v>
      </c>
      <c r="O24">
        <f t="shared" si="14"/>
        <v>7</v>
      </c>
      <c r="P24" s="53">
        <v>4722</v>
      </c>
      <c r="Q24" s="53">
        <f t="shared" si="15"/>
        <v>5</v>
      </c>
      <c r="R24">
        <v>5258</v>
      </c>
      <c r="S24">
        <f t="shared" si="16"/>
        <v>5</v>
      </c>
      <c r="T24">
        <v>7238</v>
      </c>
      <c r="U24">
        <f t="shared" si="1"/>
        <v>7</v>
      </c>
      <c r="W24" s="56">
        <v>20</v>
      </c>
      <c r="X24" s="56">
        <f t="shared" si="17"/>
        <v>0</v>
      </c>
      <c r="Y24" s="54">
        <f t="shared" si="2"/>
        <v>0</v>
      </c>
      <c r="Z24" s="54">
        <f t="shared" si="3"/>
        <v>0</v>
      </c>
      <c r="AA24" s="54">
        <f t="shared" si="4"/>
        <v>0</v>
      </c>
      <c r="AB24" s="54">
        <f t="shared" si="5"/>
        <v>0</v>
      </c>
      <c r="AC24" s="54">
        <f t="shared" si="6"/>
        <v>0</v>
      </c>
      <c r="AD24" s="54">
        <f t="shared" si="7"/>
        <v>0</v>
      </c>
      <c r="AE24" s="54">
        <f t="shared" si="8"/>
        <v>0</v>
      </c>
    </row>
    <row r="25" spans="1:31" x14ac:dyDescent="0.3">
      <c r="A25" t="str">
        <f t="shared" si="9"/>
        <v>scf7180042519268</v>
      </c>
      <c r="B25">
        <v>11465</v>
      </c>
      <c r="C25" s="50">
        <v>7180042519268</v>
      </c>
      <c r="E25">
        <f t="shared" si="10"/>
        <v>11</v>
      </c>
      <c r="H25">
        <v>11465</v>
      </c>
      <c r="I25">
        <f t="shared" si="11"/>
        <v>11</v>
      </c>
      <c r="J25">
        <v>11465</v>
      </c>
      <c r="K25">
        <f t="shared" si="12"/>
        <v>11</v>
      </c>
      <c r="L25" s="53">
        <v>1679</v>
      </c>
      <c r="M25" s="53">
        <f t="shared" si="13"/>
        <v>2</v>
      </c>
      <c r="N25">
        <v>6433</v>
      </c>
      <c r="O25">
        <f t="shared" si="14"/>
        <v>6</v>
      </c>
      <c r="P25" s="53">
        <v>2122</v>
      </c>
      <c r="Q25" s="53">
        <f t="shared" si="15"/>
        <v>2</v>
      </c>
      <c r="R25">
        <v>7311</v>
      </c>
      <c r="S25">
        <f t="shared" si="16"/>
        <v>7</v>
      </c>
      <c r="T25">
        <v>1344</v>
      </c>
      <c r="U25">
        <f t="shared" si="1"/>
        <v>1</v>
      </c>
      <c r="W25" s="4">
        <v>21</v>
      </c>
      <c r="X25" s="4">
        <f t="shared" si="17"/>
        <v>1</v>
      </c>
      <c r="Y25" s="54">
        <f t="shared" si="2"/>
        <v>0</v>
      </c>
      <c r="Z25" s="54">
        <f t="shared" si="3"/>
        <v>0</v>
      </c>
      <c r="AA25" s="54">
        <f t="shared" si="4"/>
        <v>0</v>
      </c>
      <c r="AB25" s="54">
        <f t="shared" si="5"/>
        <v>0</v>
      </c>
      <c r="AC25" s="54">
        <f t="shared" si="6"/>
        <v>0</v>
      </c>
      <c r="AD25" s="54">
        <f t="shared" si="7"/>
        <v>1</v>
      </c>
      <c r="AE25" s="54">
        <f t="shared" si="8"/>
        <v>1</v>
      </c>
    </row>
    <row r="26" spans="1:31" x14ac:dyDescent="0.3">
      <c r="A26" t="str">
        <f t="shared" si="9"/>
        <v>scf7180042520676</v>
      </c>
      <c r="B26">
        <v>5394</v>
      </c>
      <c r="C26" s="50">
        <v>7180042520676</v>
      </c>
      <c r="E26">
        <f t="shared" si="10"/>
        <v>5</v>
      </c>
      <c r="H26">
        <v>5394</v>
      </c>
      <c r="I26">
        <f t="shared" si="11"/>
        <v>5</v>
      </c>
      <c r="J26">
        <v>5394</v>
      </c>
      <c r="K26">
        <f t="shared" si="12"/>
        <v>5</v>
      </c>
      <c r="L26" s="53">
        <v>4060</v>
      </c>
      <c r="M26" s="53">
        <f t="shared" si="13"/>
        <v>4</v>
      </c>
      <c r="N26">
        <v>4497</v>
      </c>
      <c r="O26">
        <f t="shared" si="14"/>
        <v>4</v>
      </c>
      <c r="P26" s="53">
        <v>1573</v>
      </c>
      <c r="Q26" s="53">
        <f t="shared" si="15"/>
        <v>2</v>
      </c>
      <c r="R26">
        <v>5015</v>
      </c>
      <c r="S26">
        <f t="shared" si="16"/>
        <v>5</v>
      </c>
      <c r="T26">
        <v>6676</v>
      </c>
      <c r="U26">
        <f t="shared" si="1"/>
        <v>7</v>
      </c>
      <c r="W26" s="4">
        <v>22</v>
      </c>
      <c r="X26" s="4">
        <f t="shared" si="17"/>
        <v>1</v>
      </c>
      <c r="Y26" s="54">
        <f t="shared" si="2"/>
        <v>0</v>
      </c>
      <c r="Z26" s="54">
        <f t="shared" si="3"/>
        <v>0</v>
      </c>
      <c r="AA26" s="54">
        <f t="shared" si="4"/>
        <v>0</v>
      </c>
      <c r="AB26" s="54">
        <f t="shared" si="5"/>
        <v>0</v>
      </c>
      <c r="AC26" s="54">
        <f t="shared" si="6"/>
        <v>0</v>
      </c>
      <c r="AD26" s="54">
        <f t="shared" si="7"/>
        <v>1</v>
      </c>
      <c r="AE26" s="54">
        <f t="shared" si="8"/>
        <v>1</v>
      </c>
    </row>
    <row r="27" spans="1:31" x14ac:dyDescent="0.3">
      <c r="A27" t="str">
        <f t="shared" si="9"/>
        <v>scf7180042521378</v>
      </c>
      <c r="B27">
        <v>10078</v>
      </c>
      <c r="C27" s="50">
        <v>7180042521378</v>
      </c>
      <c r="E27">
        <f t="shared" si="10"/>
        <v>10</v>
      </c>
      <c r="H27">
        <v>10078</v>
      </c>
      <c r="I27">
        <f t="shared" si="11"/>
        <v>10</v>
      </c>
      <c r="J27">
        <v>10078</v>
      </c>
      <c r="K27">
        <f t="shared" si="12"/>
        <v>10</v>
      </c>
      <c r="L27" s="53">
        <v>3698</v>
      </c>
      <c r="M27" s="53">
        <f t="shared" si="13"/>
        <v>4</v>
      </c>
      <c r="N27">
        <v>7238</v>
      </c>
      <c r="O27">
        <f t="shared" si="14"/>
        <v>7</v>
      </c>
      <c r="P27" s="53">
        <v>1679</v>
      </c>
      <c r="Q27" s="53">
        <f t="shared" si="15"/>
        <v>2</v>
      </c>
      <c r="R27">
        <v>5039</v>
      </c>
      <c r="S27">
        <f t="shared" si="16"/>
        <v>5</v>
      </c>
      <c r="T27">
        <v>5133</v>
      </c>
      <c r="U27">
        <f t="shared" si="1"/>
        <v>5</v>
      </c>
      <c r="W27" s="51">
        <v>23</v>
      </c>
      <c r="X27" s="4">
        <f t="shared" si="17"/>
        <v>2</v>
      </c>
      <c r="Y27" s="54">
        <f t="shared" si="2"/>
        <v>0</v>
      </c>
      <c r="Z27" s="54">
        <f t="shared" si="3"/>
        <v>0</v>
      </c>
      <c r="AA27" s="54">
        <f t="shared" si="4"/>
        <v>0</v>
      </c>
      <c r="AB27" s="54">
        <f t="shared" si="5"/>
        <v>0</v>
      </c>
      <c r="AC27" s="54">
        <f t="shared" si="6"/>
        <v>0</v>
      </c>
      <c r="AD27" s="54">
        <f t="shared" si="7"/>
        <v>2</v>
      </c>
      <c r="AE27" s="54">
        <f t="shared" si="8"/>
        <v>2</v>
      </c>
    </row>
    <row r="28" spans="1:31" x14ac:dyDescent="0.3">
      <c r="A28" t="str">
        <f t="shared" si="9"/>
        <v>scf7180042523606</v>
      </c>
      <c r="B28">
        <v>14643</v>
      </c>
      <c r="C28" s="50">
        <v>7180042523606</v>
      </c>
      <c r="E28">
        <f t="shared" si="10"/>
        <v>15</v>
      </c>
      <c r="H28">
        <v>14643</v>
      </c>
      <c r="I28">
        <f t="shared" si="11"/>
        <v>15</v>
      </c>
      <c r="J28">
        <v>14643</v>
      </c>
      <c r="K28">
        <f t="shared" si="12"/>
        <v>15</v>
      </c>
      <c r="L28" s="53">
        <v>5154</v>
      </c>
      <c r="M28" s="53">
        <f t="shared" si="13"/>
        <v>5</v>
      </c>
      <c r="N28">
        <v>1344</v>
      </c>
      <c r="O28">
        <f t="shared" si="14"/>
        <v>1</v>
      </c>
      <c r="P28" s="53">
        <v>4060</v>
      </c>
      <c r="Q28" s="53">
        <f t="shared" si="15"/>
        <v>4</v>
      </c>
      <c r="R28">
        <v>4722</v>
      </c>
      <c r="S28">
        <f t="shared" si="16"/>
        <v>5</v>
      </c>
      <c r="T28">
        <v>5268</v>
      </c>
      <c r="U28">
        <f t="shared" si="1"/>
        <v>5</v>
      </c>
      <c r="W28" s="51">
        <v>24</v>
      </c>
      <c r="X28" s="4">
        <f t="shared" si="17"/>
        <v>0</v>
      </c>
      <c r="Y28" s="54">
        <f t="shared" si="2"/>
        <v>0</v>
      </c>
      <c r="Z28" s="54">
        <f t="shared" si="3"/>
        <v>0</v>
      </c>
      <c r="AA28" s="54">
        <f t="shared" si="4"/>
        <v>0</v>
      </c>
      <c r="AB28" s="54">
        <f t="shared" si="5"/>
        <v>0</v>
      </c>
      <c r="AC28" s="54">
        <f t="shared" si="6"/>
        <v>0</v>
      </c>
      <c r="AD28" s="54">
        <f t="shared" si="7"/>
        <v>0</v>
      </c>
      <c r="AE28" s="54">
        <f t="shared" si="8"/>
        <v>0</v>
      </c>
    </row>
    <row r="29" spans="1:31" x14ac:dyDescent="0.3">
      <c r="A29" t="str">
        <f t="shared" si="9"/>
        <v>scf7180042524170</v>
      </c>
      <c r="B29">
        <v>10016</v>
      </c>
      <c r="C29" s="50">
        <v>7180042524170</v>
      </c>
      <c r="E29">
        <f t="shared" si="10"/>
        <v>10</v>
      </c>
      <c r="H29">
        <v>10016</v>
      </c>
      <c r="I29">
        <f t="shared" si="11"/>
        <v>10</v>
      </c>
      <c r="J29">
        <v>10016</v>
      </c>
      <c r="K29">
        <f t="shared" si="12"/>
        <v>10</v>
      </c>
      <c r="L29" s="53">
        <v>2719</v>
      </c>
      <c r="M29" s="53">
        <f t="shared" si="13"/>
        <v>3</v>
      </c>
      <c r="N29">
        <v>6676</v>
      </c>
      <c r="O29">
        <f t="shared" si="14"/>
        <v>7</v>
      </c>
      <c r="P29" s="53">
        <v>3698</v>
      </c>
      <c r="Q29" s="53">
        <f t="shared" si="15"/>
        <v>4</v>
      </c>
      <c r="R29">
        <v>2122</v>
      </c>
      <c r="S29">
        <f t="shared" si="16"/>
        <v>2</v>
      </c>
      <c r="T29">
        <v>2159</v>
      </c>
      <c r="U29">
        <f t="shared" si="1"/>
        <v>2</v>
      </c>
      <c r="W29" s="51">
        <v>25</v>
      </c>
      <c r="X29" s="4">
        <f t="shared" si="17"/>
        <v>1</v>
      </c>
      <c r="Y29" s="54">
        <f t="shared" si="2"/>
        <v>0</v>
      </c>
      <c r="Z29" s="54">
        <f t="shared" si="3"/>
        <v>0</v>
      </c>
      <c r="AA29" s="54">
        <f t="shared" si="4"/>
        <v>0</v>
      </c>
      <c r="AB29" s="54">
        <f t="shared" si="5"/>
        <v>0</v>
      </c>
      <c r="AC29" s="54">
        <f t="shared" si="6"/>
        <v>0</v>
      </c>
      <c r="AD29" s="54">
        <f t="shared" si="7"/>
        <v>1</v>
      </c>
      <c r="AE29" s="54">
        <f t="shared" si="8"/>
        <v>1</v>
      </c>
    </row>
    <row r="30" spans="1:31" x14ac:dyDescent="0.3">
      <c r="A30" t="str">
        <f t="shared" si="9"/>
        <v>scf7180042524711</v>
      </c>
      <c r="B30">
        <v>14908</v>
      </c>
      <c r="C30" s="50">
        <v>7180042524711</v>
      </c>
      <c r="E30">
        <f t="shared" si="10"/>
        <v>15</v>
      </c>
      <c r="H30">
        <v>14908</v>
      </c>
      <c r="I30">
        <f t="shared" si="11"/>
        <v>15</v>
      </c>
      <c r="J30">
        <v>14908</v>
      </c>
      <c r="K30">
        <f t="shared" si="12"/>
        <v>15</v>
      </c>
      <c r="L30" s="53">
        <v>1248</v>
      </c>
      <c r="M30" s="53">
        <f t="shared" si="13"/>
        <v>1</v>
      </c>
      <c r="N30">
        <v>5268</v>
      </c>
      <c r="O30">
        <f t="shared" si="14"/>
        <v>5</v>
      </c>
      <c r="P30" s="53">
        <v>4517</v>
      </c>
      <c r="Q30" s="53">
        <f t="shared" si="15"/>
        <v>5</v>
      </c>
      <c r="R30">
        <v>1573</v>
      </c>
      <c r="S30">
        <f t="shared" si="16"/>
        <v>2</v>
      </c>
      <c r="T30">
        <v>5258</v>
      </c>
      <c r="U30">
        <f t="shared" si="1"/>
        <v>5</v>
      </c>
      <c r="W30" s="51">
        <v>26</v>
      </c>
      <c r="X30" s="4">
        <f t="shared" si="17"/>
        <v>0</v>
      </c>
      <c r="Y30" s="54">
        <f t="shared" si="2"/>
        <v>0</v>
      </c>
      <c r="Z30" s="54">
        <f t="shared" si="3"/>
        <v>0</v>
      </c>
      <c r="AA30" s="54">
        <f t="shared" si="4"/>
        <v>0</v>
      </c>
      <c r="AB30" s="54">
        <f t="shared" si="5"/>
        <v>0</v>
      </c>
      <c r="AC30" s="54">
        <f t="shared" si="6"/>
        <v>0</v>
      </c>
      <c r="AD30" s="54">
        <f t="shared" si="7"/>
        <v>0</v>
      </c>
      <c r="AE30" s="54">
        <f t="shared" si="8"/>
        <v>0</v>
      </c>
    </row>
    <row r="31" spans="1:31" x14ac:dyDescent="0.3">
      <c r="A31" t="str">
        <f t="shared" si="9"/>
        <v>scf7180042531712</v>
      </c>
      <c r="B31">
        <v>11223</v>
      </c>
      <c r="C31" s="50">
        <v>7180042531712</v>
      </c>
      <c r="E31">
        <f t="shared" si="10"/>
        <v>11</v>
      </c>
      <c r="H31">
        <v>11223</v>
      </c>
      <c r="I31">
        <f t="shared" si="11"/>
        <v>11</v>
      </c>
      <c r="J31">
        <v>11223</v>
      </c>
      <c r="K31">
        <f t="shared" si="12"/>
        <v>11</v>
      </c>
      <c r="L31" s="53">
        <v>1311</v>
      </c>
      <c r="M31" s="53">
        <f t="shared" si="13"/>
        <v>1</v>
      </c>
      <c r="N31">
        <v>2159</v>
      </c>
      <c r="O31">
        <f t="shared" si="14"/>
        <v>2</v>
      </c>
      <c r="P31" s="53">
        <v>2719</v>
      </c>
      <c r="Q31" s="53">
        <f t="shared" si="15"/>
        <v>3</v>
      </c>
      <c r="R31">
        <v>1679</v>
      </c>
      <c r="S31">
        <f t="shared" si="16"/>
        <v>2</v>
      </c>
      <c r="T31">
        <v>7311</v>
      </c>
      <c r="U31">
        <f t="shared" si="1"/>
        <v>7</v>
      </c>
      <c r="W31" s="51">
        <v>27</v>
      </c>
      <c r="X31" s="4">
        <f t="shared" si="17"/>
        <v>0</v>
      </c>
      <c r="Y31" s="54">
        <f t="shared" si="2"/>
        <v>0</v>
      </c>
      <c r="Z31" s="54">
        <f t="shared" si="3"/>
        <v>0</v>
      </c>
      <c r="AA31" s="54">
        <f t="shared" si="4"/>
        <v>0</v>
      </c>
      <c r="AB31" s="54">
        <f t="shared" si="5"/>
        <v>0</v>
      </c>
      <c r="AC31" s="54">
        <f t="shared" si="6"/>
        <v>0</v>
      </c>
      <c r="AD31" s="54">
        <f t="shared" si="7"/>
        <v>0</v>
      </c>
      <c r="AE31" s="54">
        <f t="shared" si="8"/>
        <v>0</v>
      </c>
    </row>
    <row r="32" spans="1:31" x14ac:dyDescent="0.3">
      <c r="A32" t="str">
        <f t="shared" si="9"/>
        <v>scf7180042532009</v>
      </c>
      <c r="B32">
        <v>12217</v>
      </c>
      <c r="C32" s="50">
        <v>7180042532009</v>
      </c>
      <c r="E32">
        <f t="shared" si="10"/>
        <v>12</v>
      </c>
      <c r="H32">
        <v>12217</v>
      </c>
      <c r="I32">
        <f t="shared" si="11"/>
        <v>12</v>
      </c>
      <c r="J32">
        <v>12217</v>
      </c>
      <c r="K32">
        <f t="shared" si="12"/>
        <v>12</v>
      </c>
      <c r="L32" s="53">
        <v>1291</v>
      </c>
      <c r="M32" s="53">
        <f t="shared" si="13"/>
        <v>1</v>
      </c>
      <c r="N32">
        <v>5258</v>
      </c>
      <c r="O32">
        <f t="shared" si="14"/>
        <v>5</v>
      </c>
      <c r="P32" s="53">
        <v>3244</v>
      </c>
      <c r="Q32" s="53">
        <f t="shared" si="15"/>
        <v>3</v>
      </c>
      <c r="R32">
        <v>5345</v>
      </c>
      <c r="S32">
        <f t="shared" si="16"/>
        <v>5</v>
      </c>
      <c r="T32">
        <v>5514</v>
      </c>
      <c r="U32">
        <f t="shared" si="1"/>
        <v>6</v>
      </c>
      <c r="W32" s="51">
        <v>28</v>
      </c>
      <c r="X32" s="4">
        <f t="shared" si="17"/>
        <v>0</v>
      </c>
      <c r="Y32" s="54">
        <f t="shared" si="2"/>
        <v>0</v>
      </c>
      <c r="Z32" s="54">
        <f t="shared" si="3"/>
        <v>0</v>
      </c>
      <c r="AA32" s="54">
        <f t="shared" si="4"/>
        <v>0</v>
      </c>
      <c r="AB32" s="54">
        <f t="shared" si="5"/>
        <v>0</v>
      </c>
      <c r="AC32" s="54">
        <f t="shared" si="6"/>
        <v>0</v>
      </c>
      <c r="AD32" s="54">
        <f t="shared" si="7"/>
        <v>0</v>
      </c>
      <c r="AE32" s="54">
        <f t="shared" si="8"/>
        <v>0</v>
      </c>
    </row>
    <row r="33" spans="1:31" x14ac:dyDescent="0.3">
      <c r="A33" t="str">
        <f t="shared" si="9"/>
        <v>scf7180042532319</v>
      </c>
      <c r="B33">
        <v>13314</v>
      </c>
      <c r="C33" s="50">
        <v>7180042532319</v>
      </c>
      <c r="E33">
        <f t="shared" si="10"/>
        <v>13</v>
      </c>
      <c r="H33">
        <v>13314</v>
      </c>
      <c r="I33">
        <f t="shared" si="11"/>
        <v>13</v>
      </c>
      <c r="J33">
        <v>13314</v>
      </c>
      <c r="K33">
        <f t="shared" si="12"/>
        <v>13</v>
      </c>
      <c r="L33" s="53">
        <v>1858</v>
      </c>
      <c r="M33" s="53">
        <f t="shared" si="13"/>
        <v>2</v>
      </c>
      <c r="N33">
        <v>7311</v>
      </c>
      <c r="O33">
        <f t="shared" si="14"/>
        <v>7</v>
      </c>
      <c r="P33" s="53">
        <v>1311</v>
      </c>
      <c r="Q33" s="53">
        <f t="shared" si="15"/>
        <v>1</v>
      </c>
      <c r="R33">
        <v>4060</v>
      </c>
      <c r="S33">
        <f t="shared" si="16"/>
        <v>4</v>
      </c>
      <c r="T33">
        <v>5015</v>
      </c>
      <c r="U33">
        <f t="shared" si="1"/>
        <v>5</v>
      </c>
      <c r="W33" s="51">
        <v>29</v>
      </c>
      <c r="X33" s="4">
        <f t="shared" si="17"/>
        <v>0</v>
      </c>
      <c r="Y33" s="54">
        <f t="shared" si="2"/>
        <v>0</v>
      </c>
      <c r="Z33" s="54">
        <f t="shared" si="3"/>
        <v>0</v>
      </c>
      <c r="AA33" s="54">
        <f t="shared" si="4"/>
        <v>0</v>
      </c>
      <c r="AB33" s="54">
        <f t="shared" si="5"/>
        <v>0</v>
      </c>
      <c r="AC33" s="54">
        <f t="shared" si="6"/>
        <v>0</v>
      </c>
      <c r="AD33" s="54">
        <f t="shared" si="7"/>
        <v>0</v>
      </c>
      <c r="AE33" s="54">
        <f t="shared" si="8"/>
        <v>0</v>
      </c>
    </row>
    <row r="34" spans="1:31" x14ac:dyDescent="0.3">
      <c r="A34" t="str">
        <f t="shared" si="9"/>
        <v>scf7180042532892</v>
      </c>
      <c r="B34">
        <v>13670</v>
      </c>
      <c r="C34" s="50">
        <v>7180042532892</v>
      </c>
      <c r="E34">
        <f t="shared" si="10"/>
        <v>14</v>
      </c>
      <c r="H34">
        <v>13670</v>
      </c>
      <c r="I34">
        <f t="shared" si="11"/>
        <v>14</v>
      </c>
      <c r="J34">
        <v>13670</v>
      </c>
      <c r="K34">
        <f t="shared" si="12"/>
        <v>14</v>
      </c>
      <c r="L34" s="53">
        <v>846</v>
      </c>
      <c r="M34" s="53">
        <f t="shared" si="13"/>
        <v>1</v>
      </c>
      <c r="N34">
        <v>5514</v>
      </c>
      <c r="O34">
        <f t="shared" si="14"/>
        <v>6</v>
      </c>
      <c r="P34" s="53">
        <v>1291</v>
      </c>
      <c r="Q34" s="53">
        <f t="shared" si="15"/>
        <v>1</v>
      </c>
      <c r="R34">
        <v>3698</v>
      </c>
      <c r="S34">
        <f t="shared" si="16"/>
        <v>4</v>
      </c>
      <c r="T34">
        <v>4722</v>
      </c>
      <c r="U34">
        <f t="shared" si="1"/>
        <v>5</v>
      </c>
      <c r="W34" s="51">
        <v>30</v>
      </c>
      <c r="X34" s="4">
        <f t="shared" si="17"/>
        <v>0</v>
      </c>
      <c r="Y34" s="54">
        <f t="shared" si="2"/>
        <v>0</v>
      </c>
      <c r="Z34" s="54">
        <f t="shared" si="3"/>
        <v>0</v>
      </c>
      <c r="AA34" s="54">
        <f t="shared" si="4"/>
        <v>0</v>
      </c>
      <c r="AB34" s="54">
        <f t="shared" si="5"/>
        <v>0</v>
      </c>
      <c r="AC34" s="54">
        <f t="shared" si="6"/>
        <v>0</v>
      </c>
      <c r="AD34" s="54">
        <f t="shared" si="7"/>
        <v>0</v>
      </c>
      <c r="AE34" s="54">
        <f t="shared" si="8"/>
        <v>0</v>
      </c>
    </row>
    <row r="35" spans="1:31" x14ac:dyDescent="0.3">
      <c r="A35" t="str">
        <f t="shared" si="9"/>
        <v>scf7180042534987</v>
      </c>
      <c r="B35">
        <v>13118</v>
      </c>
      <c r="C35" s="50">
        <v>7180042534987</v>
      </c>
      <c r="E35">
        <f t="shared" si="10"/>
        <v>13</v>
      </c>
      <c r="H35">
        <v>13118</v>
      </c>
      <c r="I35">
        <f t="shared" si="11"/>
        <v>13</v>
      </c>
      <c r="J35">
        <v>13118</v>
      </c>
      <c r="K35">
        <f t="shared" si="12"/>
        <v>13</v>
      </c>
      <c r="L35" s="53">
        <v>808</v>
      </c>
      <c r="M35" s="53">
        <f t="shared" si="13"/>
        <v>1</v>
      </c>
      <c r="N35">
        <v>5015</v>
      </c>
      <c r="O35">
        <f t="shared" si="14"/>
        <v>5</v>
      </c>
      <c r="P35" s="53">
        <v>1858</v>
      </c>
      <c r="Q35" s="53">
        <f t="shared" si="15"/>
        <v>2</v>
      </c>
      <c r="R35">
        <v>2719</v>
      </c>
      <c r="S35">
        <f t="shared" si="16"/>
        <v>3</v>
      </c>
      <c r="T35">
        <v>2122</v>
      </c>
      <c r="U35">
        <f t="shared" si="1"/>
        <v>2</v>
      </c>
      <c r="W35" s="51">
        <v>31</v>
      </c>
      <c r="X35" s="4">
        <f t="shared" si="17"/>
        <v>0</v>
      </c>
      <c r="Y35" s="54">
        <f t="shared" si="2"/>
        <v>0</v>
      </c>
      <c r="Z35" s="54">
        <f t="shared" si="3"/>
        <v>0</v>
      </c>
      <c r="AA35" s="54">
        <f t="shared" si="4"/>
        <v>0</v>
      </c>
      <c r="AB35" s="54">
        <f t="shared" si="5"/>
        <v>0</v>
      </c>
      <c r="AC35" s="54">
        <f t="shared" si="6"/>
        <v>0</v>
      </c>
      <c r="AD35" s="54">
        <f t="shared" si="7"/>
        <v>0</v>
      </c>
      <c r="AE35" s="54">
        <f t="shared" si="8"/>
        <v>0</v>
      </c>
    </row>
    <row r="36" spans="1:31" x14ac:dyDescent="0.3">
      <c r="A36" t="str">
        <f t="shared" si="9"/>
        <v>scf7180042535365</v>
      </c>
      <c r="B36">
        <v>10420</v>
      </c>
      <c r="C36" s="50">
        <v>7180042535365</v>
      </c>
      <c r="E36">
        <f t="shared" si="10"/>
        <v>10</v>
      </c>
      <c r="H36">
        <v>10420</v>
      </c>
      <c r="I36">
        <f t="shared" si="11"/>
        <v>10</v>
      </c>
      <c r="J36">
        <v>10420</v>
      </c>
      <c r="K36">
        <f t="shared" si="12"/>
        <v>10</v>
      </c>
      <c r="L36" s="53">
        <v>508</v>
      </c>
      <c r="M36" s="53">
        <f t="shared" si="13"/>
        <v>1</v>
      </c>
      <c r="N36">
        <v>4722</v>
      </c>
      <c r="O36">
        <f t="shared" si="14"/>
        <v>5</v>
      </c>
      <c r="P36" s="53">
        <v>846</v>
      </c>
      <c r="Q36" s="53">
        <f t="shared" si="15"/>
        <v>1</v>
      </c>
      <c r="R36">
        <v>1248</v>
      </c>
      <c r="S36">
        <f t="shared" si="16"/>
        <v>1</v>
      </c>
      <c r="T36">
        <v>1573</v>
      </c>
      <c r="U36">
        <f t="shared" si="1"/>
        <v>2</v>
      </c>
      <c r="W36" s="51">
        <v>32</v>
      </c>
      <c r="X36" s="4">
        <f t="shared" si="17"/>
        <v>0</v>
      </c>
      <c r="Y36" s="54">
        <f t="shared" ref="Y36:Y68" si="18">COUNTIF($M$3:$M$341,$W36)</f>
        <v>0</v>
      </c>
      <c r="Z36" s="54">
        <f t="shared" ref="Z36:Z68" si="19">COUNTIF($O$3:$O$341,$W36)</f>
        <v>0</v>
      </c>
      <c r="AA36" s="54">
        <f t="shared" ref="AA36:AA68" si="20">COUNTIF($Q$3:$Q$341,$W36)</f>
        <v>0</v>
      </c>
      <c r="AB36" s="54">
        <f t="shared" ref="AB36:AB68" si="21">COUNTIF($S$3:$S$341,$W36)</f>
        <v>0</v>
      </c>
      <c r="AC36" s="54">
        <f t="shared" ref="AC36:AC68" si="22">COUNTIF($U$3:$U$341,$W36)</f>
        <v>0</v>
      </c>
      <c r="AD36" s="54">
        <f t="shared" ref="AD36:AD68" si="23">COUNTIF($I$3:$I$341,$W36)</f>
        <v>0</v>
      </c>
      <c r="AE36" s="54">
        <f t="shared" ref="AE36:AE68" si="24">COUNTIF($K$3:$K$341,$W36)</f>
        <v>0</v>
      </c>
    </row>
    <row r="37" spans="1:31" x14ac:dyDescent="0.3">
      <c r="A37" t="str">
        <f t="shared" si="9"/>
        <v>scf7180042535524</v>
      </c>
      <c r="B37">
        <v>12237</v>
      </c>
      <c r="C37" s="50">
        <v>7180042535524</v>
      </c>
      <c r="E37">
        <f t="shared" si="10"/>
        <v>12</v>
      </c>
      <c r="H37">
        <v>12237</v>
      </c>
      <c r="I37">
        <f t="shared" si="11"/>
        <v>12</v>
      </c>
      <c r="J37">
        <v>12237</v>
      </c>
      <c r="K37">
        <f t="shared" si="12"/>
        <v>12</v>
      </c>
      <c r="L37" s="53">
        <v>2889</v>
      </c>
      <c r="M37" s="53">
        <f t="shared" si="13"/>
        <v>3</v>
      </c>
      <c r="N37">
        <v>2122</v>
      </c>
      <c r="O37">
        <f t="shared" si="14"/>
        <v>2</v>
      </c>
      <c r="P37" s="53">
        <v>808</v>
      </c>
      <c r="Q37" s="53">
        <f t="shared" si="15"/>
        <v>1</v>
      </c>
      <c r="R37">
        <v>1311</v>
      </c>
      <c r="S37">
        <f t="shared" si="16"/>
        <v>1</v>
      </c>
      <c r="T37">
        <v>1679</v>
      </c>
      <c r="U37">
        <f t="shared" si="1"/>
        <v>2</v>
      </c>
      <c r="W37" s="51">
        <v>33</v>
      </c>
      <c r="X37" s="4">
        <f t="shared" si="17"/>
        <v>0</v>
      </c>
      <c r="Y37" s="54">
        <f t="shared" si="18"/>
        <v>0</v>
      </c>
      <c r="Z37" s="54">
        <f t="shared" si="19"/>
        <v>0</v>
      </c>
      <c r="AA37" s="54">
        <f t="shared" si="20"/>
        <v>0</v>
      </c>
      <c r="AB37" s="54">
        <f t="shared" si="21"/>
        <v>0</v>
      </c>
      <c r="AC37" s="54">
        <f t="shared" si="22"/>
        <v>0</v>
      </c>
      <c r="AD37" s="54">
        <f t="shared" si="23"/>
        <v>0</v>
      </c>
      <c r="AE37" s="54">
        <f t="shared" si="24"/>
        <v>0</v>
      </c>
    </row>
    <row r="38" spans="1:31" x14ac:dyDescent="0.3">
      <c r="A38" t="str">
        <f t="shared" si="9"/>
        <v>scf7180042540769</v>
      </c>
      <c r="B38">
        <v>10636</v>
      </c>
      <c r="C38" s="50">
        <v>7180042540769</v>
      </c>
      <c r="E38">
        <f t="shared" si="10"/>
        <v>11</v>
      </c>
      <c r="H38">
        <v>10636</v>
      </c>
      <c r="I38">
        <f t="shared" si="11"/>
        <v>11</v>
      </c>
      <c r="J38">
        <v>10636</v>
      </c>
      <c r="K38">
        <f t="shared" si="12"/>
        <v>11</v>
      </c>
      <c r="L38" s="53">
        <v>1559</v>
      </c>
      <c r="M38" s="53">
        <f t="shared" si="13"/>
        <v>2</v>
      </c>
      <c r="N38">
        <v>1573</v>
      </c>
      <c r="O38">
        <f t="shared" si="14"/>
        <v>2</v>
      </c>
      <c r="P38" s="53">
        <v>508</v>
      </c>
      <c r="Q38" s="53">
        <f t="shared" si="15"/>
        <v>1</v>
      </c>
      <c r="R38">
        <v>1291</v>
      </c>
      <c r="S38">
        <f t="shared" si="16"/>
        <v>1</v>
      </c>
      <c r="T38">
        <v>4060</v>
      </c>
      <c r="U38">
        <f t="shared" si="1"/>
        <v>4</v>
      </c>
      <c r="W38" s="51">
        <v>34</v>
      </c>
      <c r="X38" s="4">
        <f t="shared" si="17"/>
        <v>0</v>
      </c>
      <c r="Y38" s="54">
        <f t="shared" si="18"/>
        <v>0</v>
      </c>
      <c r="Z38" s="54">
        <f t="shared" si="19"/>
        <v>0</v>
      </c>
      <c r="AA38" s="54">
        <f t="shared" si="20"/>
        <v>0</v>
      </c>
      <c r="AB38" s="54">
        <f t="shared" si="21"/>
        <v>0</v>
      </c>
      <c r="AC38" s="54">
        <f t="shared" si="22"/>
        <v>0</v>
      </c>
      <c r="AD38" s="54">
        <f t="shared" si="23"/>
        <v>0</v>
      </c>
      <c r="AE38" s="54">
        <f t="shared" si="24"/>
        <v>0</v>
      </c>
    </row>
    <row r="39" spans="1:31" x14ac:dyDescent="0.3">
      <c r="A39" t="str">
        <f t="shared" si="9"/>
        <v>scf7180042540779</v>
      </c>
      <c r="B39">
        <v>12671</v>
      </c>
      <c r="C39" s="50">
        <v>7180042540779</v>
      </c>
      <c r="E39">
        <f t="shared" si="10"/>
        <v>13</v>
      </c>
      <c r="H39">
        <v>12671</v>
      </c>
      <c r="I39">
        <f t="shared" si="11"/>
        <v>13</v>
      </c>
      <c r="J39">
        <v>12671</v>
      </c>
      <c r="K39">
        <f t="shared" si="12"/>
        <v>13</v>
      </c>
      <c r="L39" s="53">
        <v>1239</v>
      </c>
      <c r="M39" s="53">
        <f t="shared" si="13"/>
        <v>1</v>
      </c>
      <c r="N39">
        <v>1679</v>
      </c>
      <c r="O39">
        <f t="shared" si="14"/>
        <v>2</v>
      </c>
      <c r="P39" s="53">
        <v>3634</v>
      </c>
      <c r="Q39" s="53">
        <f t="shared" si="15"/>
        <v>4</v>
      </c>
      <c r="R39">
        <v>1858</v>
      </c>
      <c r="S39">
        <f t="shared" si="16"/>
        <v>2</v>
      </c>
      <c r="T39">
        <v>3698</v>
      </c>
      <c r="U39">
        <f t="shared" si="1"/>
        <v>4</v>
      </c>
      <c r="W39" s="51">
        <v>35</v>
      </c>
      <c r="X39" s="4">
        <f t="shared" si="17"/>
        <v>0</v>
      </c>
      <c r="Y39" s="54">
        <f t="shared" si="18"/>
        <v>0</v>
      </c>
      <c r="Z39" s="54">
        <f t="shared" si="19"/>
        <v>0</v>
      </c>
      <c r="AA39" s="54">
        <f t="shared" si="20"/>
        <v>0</v>
      </c>
      <c r="AB39" s="54">
        <f t="shared" si="21"/>
        <v>0</v>
      </c>
      <c r="AC39" s="54">
        <f t="shared" si="22"/>
        <v>0</v>
      </c>
      <c r="AD39" s="54">
        <f t="shared" si="23"/>
        <v>0</v>
      </c>
      <c r="AE39" s="54">
        <f t="shared" si="24"/>
        <v>0</v>
      </c>
    </row>
    <row r="40" spans="1:31" x14ac:dyDescent="0.3">
      <c r="A40" t="str">
        <f t="shared" si="9"/>
        <v>scf7180042541807</v>
      </c>
      <c r="B40">
        <v>12957</v>
      </c>
      <c r="C40" s="50">
        <v>7180042541807</v>
      </c>
      <c r="E40">
        <f t="shared" si="10"/>
        <v>13</v>
      </c>
      <c r="H40">
        <v>12957</v>
      </c>
      <c r="I40">
        <f t="shared" si="11"/>
        <v>13</v>
      </c>
      <c r="J40">
        <v>12957</v>
      </c>
      <c r="K40">
        <f t="shared" si="12"/>
        <v>13</v>
      </c>
      <c r="L40" s="53">
        <v>1334</v>
      </c>
      <c r="M40" s="53">
        <f t="shared" si="13"/>
        <v>1</v>
      </c>
      <c r="N40">
        <v>4060</v>
      </c>
      <c r="O40">
        <f t="shared" si="14"/>
        <v>4</v>
      </c>
      <c r="P40" s="53">
        <v>2889</v>
      </c>
      <c r="Q40" s="53">
        <f t="shared" si="15"/>
        <v>3</v>
      </c>
      <c r="R40">
        <v>846</v>
      </c>
      <c r="S40">
        <f t="shared" si="16"/>
        <v>1</v>
      </c>
      <c r="T40">
        <v>2719</v>
      </c>
      <c r="U40">
        <f t="shared" si="1"/>
        <v>3</v>
      </c>
      <c r="W40" s="51">
        <v>36</v>
      </c>
      <c r="X40" s="4">
        <f t="shared" si="17"/>
        <v>0</v>
      </c>
      <c r="Y40" s="54">
        <f t="shared" si="18"/>
        <v>0</v>
      </c>
      <c r="Z40" s="54">
        <f t="shared" si="19"/>
        <v>0</v>
      </c>
      <c r="AA40" s="54">
        <f t="shared" si="20"/>
        <v>0</v>
      </c>
      <c r="AB40" s="54">
        <f t="shared" si="21"/>
        <v>0</v>
      </c>
      <c r="AC40" s="54">
        <f t="shared" si="22"/>
        <v>0</v>
      </c>
      <c r="AD40" s="54">
        <f t="shared" si="23"/>
        <v>0</v>
      </c>
      <c r="AE40" s="54">
        <f t="shared" si="24"/>
        <v>0</v>
      </c>
    </row>
    <row r="41" spans="1:31" x14ac:dyDescent="0.3">
      <c r="A41" t="str">
        <f t="shared" si="9"/>
        <v>scf7180042542321</v>
      </c>
      <c r="B41">
        <v>11046</v>
      </c>
      <c r="C41" s="50">
        <v>7180042542321</v>
      </c>
      <c r="E41">
        <f t="shared" si="10"/>
        <v>11</v>
      </c>
      <c r="H41">
        <v>11046</v>
      </c>
      <c r="I41">
        <f t="shared" si="11"/>
        <v>11</v>
      </c>
      <c r="J41">
        <v>11046</v>
      </c>
      <c r="K41">
        <f t="shared" si="12"/>
        <v>11</v>
      </c>
      <c r="L41" s="53">
        <v>777</v>
      </c>
      <c r="M41" s="53">
        <f t="shared" si="13"/>
        <v>1</v>
      </c>
      <c r="N41">
        <v>3698</v>
      </c>
      <c r="O41">
        <f t="shared" si="14"/>
        <v>4</v>
      </c>
      <c r="P41" s="53">
        <v>1559</v>
      </c>
      <c r="Q41" s="53">
        <f t="shared" si="15"/>
        <v>2</v>
      </c>
      <c r="R41">
        <v>808</v>
      </c>
      <c r="S41">
        <f t="shared" si="16"/>
        <v>1</v>
      </c>
      <c r="T41">
        <v>1311</v>
      </c>
      <c r="U41">
        <f t="shared" si="1"/>
        <v>1</v>
      </c>
      <c r="W41" s="51">
        <v>37</v>
      </c>
      <c r="X41" s="4">
        <f t="shared" si="17"/>
        <v>0</v>
      </c>
      <c r="Y41" s="54">
        <f t="shared" si="18"/>
        <v>0</v>
      </c>
      <c r="Z41" s="54">
        <f t="shared" si="19"/>
        <v>0</v>
      </c>
      <c r="AA41" s="54">
        <f t="shared" si="20"/>
        <v>0</v>
      </c>
      <c r="AB41" s="54">
        <f t="shared" si="21"/>
        <v>0</v>
      </c>
      <c r="AC41" s="54">
        <f t="shared" si="22"/>
        <v>0</v>
      </c>
      <c r="AD41" s="54">
        <f t="shared" si="23"/>
        <v>0</v>
      </c>
      <c r="AE41" s="54">
        <f t="shared" si="24"/>
        <v>0</v>
      </c>
    </row>
    <row r="42" spans="1:31" x14ac:dyDescent="0.3">
      <c r="A42" t="str">
        <f t="shared" si="9"/>
        <v>scf7180042544300</v>
      </c>
      <c r="B42">
        <v>11414</v>
      </c>
      <c r="C42" s="50">
        <v>7180042544300</v>
      </c>
      <c r="E42">
        <f t="shared" si="10"/>
        <v>11</v>
      </c>
      <c r="H42">
        <v>11414</v>
      </c>
      <c r="I42">
        <f t="shared" si="11"/>
        <v>11</v>
      </c>
      <c r="J42">
        <v>11414</v>
      </c>
      <c r="K42">
        <f t="shared" si="12"/>
        <v>11</v>
      </c>
      <c r="L42" s="53">
        <v>2139</v>
      </c>
      <c r="M42" s="53">
        <f t="shared" si="13"/>
        <v>2</v>
      </c>
      <c r="N42">
        <v>2719</v>
      </c>
      <c r="O42">
        <f t="shared" si="14"/>
        <v>3</v>
      </c>
      <c r="P42" s="53">
        <v>1239</v>
      </c>
      <c r="Q42" s="53">
        <f t="shared" si="15"/>
        <v>1</v>
      </c>
      <c r="R42">
        <v>508</v>
      </c>
      <c r="S42">
        <f t="shared" si="16"/>
        <v>1</v>
      </c>
      <c r="T42">
        <v>1291</v>
      </c>
      <c r="U42">
        <f t="shared" si="1"/>
        <v>1</v>
      </c>
      <c r="W42" s="51">
        <v>38</v>
      </c>
      <c r="X42" s="4">
        <f t="shared" si="17"/>
        <v>0</v>
      </c>
      <c r="Y42" s="54">
        <f t="shared" si="18"/>
        <v>0</v>
      </c>
      <c r="Z42" s="54">
        <f t="shared" si="19"/>
        <v>0</v>
      </c>
      <c r="AA42" s="54">
        <f t="shared" si="20"/>
        <v>0</v>
      </c>
      <c r="AB42" s="54">
        <f t="shared" si="21"/>
        <v>0</v>
      </c>
      <c r="AC42" s="54">
        <f t="shared" si="22"/>
        <v>0</v>
      </c>
      <c r="AD42" s="54">
        <f t="shared" si="23"/>
        <v>0</v>
      </c>
      <c r="AE42" s="54">
        <f t="shared" si="24"/>
        <v>0</v>
      </c>
    </row>
    <row r="43" spans="1:31" x14ac:dyDescent="0.3">
      <c r="A43" t="str">
        <f t="shared" si="9"/>
        <v>scf7180042546343</v>
      </c>
      <c r="B43">
        <v>9022</v>
      </c>
      <c r="C43" s="50">
        <v>7180042546343</v>
      </c>
      <c r="E43">
        <f t="shared" si="10"/>
        <v>9</v>
      </c>
      <c r="H43">
        <v>9022</v>
      </c>
      <c r="I43">
        <f t="shared" si="11"/>
        <v>9</v>
      </c>
      <c r="J43">
        <v>9022</v>
      </c>
      <c r="K43">
        <f t="shared" si="12"/>
        <v>9</v>
      </c>
      <c r="L43" s="53">
        <v>2278</v>
      </c>
      <c r="M43" s="53">
        <f t="shared" si="13"/>
        <v>2</v>
      </c>
      <c r="N43">
        <v>1311</v>
      </c>
      <c r="O43">
        <f t="shared" si="14"/>
        <v>1</v>
      </c>
      <c r="P43" s="53">
        <v>2537</v>
      </c>
      <c r="Q43" s="53">
        <f t="shared" si="15"/>
        <v>3</v>
      </c>
      <c r="R43">
        <v>2889</v>
      </c>
      <c r="S43">
        <f t="shared" si="16"/>
        <v>3</v>
      </c>
      <c r="T43">
        <v>1858</v>
      </c>
      <c r="U43">
        <f t="shared" si="1"/>
        <v>2</v>
      </c>
      <c r="W43" s="51">
        <v>39</v>
      </c>
      <c r="X43" s="4">
        <f t="shared" si="17"/>
        <v>0</v>
      </c>
      <c r="Y43" s="54">
        <f t="shared" si="18"/>
        <v>0</v>
      </c>
      <c r="Z43" s="54">
        <f t="shared" si="19"/>
        <v>0</v>
      </c>
      <c r="AA43" s="54">
        <f t="shared" si="20"/>
        <v>0</v>
      </c>
      <c r="AB43" s="54">
        <f t="shared" si="21"/>
        <v>0</v>
      </c>
      <c r="AC43" s="54">
        <f t="shared" si="22"/>
        <v>0</v>
      </c>
      <c r="AD43" s="54">
        <f t="shared" si="23"/>
        <v>0</v>
      </c>
      <c r="AE43" s="54">
        <f t="shared" si="24"/>
        <v>0</v>
      </c>
    </row>
    <row r="44" spans="1:31" x14ac:dyDescent="0.3">
      <c r="A44" t="str">
        <f t="shared" si="9"/>
        <v>scf7180042551642</v>
      </c>
      <c r="B44">
        <v>10936</v>
      </c>
      <c r="C44" s="50">
        <v>7180042551642</v>
      </c>
      <c r="E44">
        <f t="shared" si="10"/>
        <v>11</v>
      </c>
      <c r="H44">
        <v>10936</v>
      </c>
      <c r="I44">
        <f t="shared" si="11"/>
        <v>11</v>
      </c>
      <c r="J44">
        <v>10936</v>
      </c>
      <c r="K44">
        <f t="shared" si="12"/>
        <v>11</v>
      </c>
      <c r="L44" s="53">
        <v>1155</v>
      </c>
      <c r="M44" s="53">
        <f t="shared" si="13"/>
        <v>1</v>
      </c>
      <c r="N44">
        <v>1291</v>
      </c>
      <c r="O44">
        <f t="shared" si="14"/>
        <v>1</v>
      </c>
      <c r="P44" s="53">
        <v>1334</v>
      </c>
      <c r="Q44" s="53">
        <f t="shared" si="15"/>
        <v>1</v>
      </c>
      <c r="R44">
        <v>1559</v>
      </c>
      <c r="S44">
        <f t="shared" si="16"/>
        <v>2</v>
      </c>
      <c r="T44">
        <v>846</v>
      </c>
      <c r="U44">
        <f t="shared" si="1"/>
        <v>1</v>
      </c>
      <c r="W44" s="51">
        <v>40</v>
      </c>
      <c r="X44" s="4">
        <f t="shared" si="17"/>
        <v>0</v>
      </c>
      <c r="Y44" s="54">
        <f t="shared" si="18"/>
        <v>0</v>
      </c>
      <c r="Z44" s="54">
        <f t="shared" si="19"/>
        <v>0</v>
      </c>
      <c r="AA44" s="54">
        <f t="shared" si="20"/>
        <v>0</v>
      </c>
      <c r="AB44" s="54">
        <f t="shared" si="21"/>
        <v>0</v>
      </c>
      <c r="AC44" s="54">
        <f t="shared" si="22"/>
        <v>0</v>
      </c>
      <c r="AD44" s="54">
        <f t="shared" si="23"/>
        <v>0</v>
      </c>
      <c r="AE44" s="54">
        <f t="shared" si="24"/>
        <v>0</v>
      </c>
    </row>
    <row r="45" spans="1:31" x14ac:dyDescent="0.3">
      <c r="A45" t="str">
        <f t="shared" si="9"/>
        <v>scf7180042551714</v>
      </c>
      <c r="B45">
        <v>10262</v>
      </c>
      <c r="C45" s="50">
        <v>7180042551714</v>
      </c>
      <c r="E45">
        <f t="shared" si="10"/>
        <v>10</v>
      </c>
      <c r="H45">
        <v>10262</v>
      </c>
      <c r="I45">
        <f t="shared" si="11"/>
        <v>10</v>
      </c>
      <c r="J45">
        <v>10262</v>
      </c>
      <c r="K45">
        <f t="shared" si="12"/>
        <v>10</v>
      </c>
      <c r="L45" s="53">
        <v>396</v>
      </c>
      <c r="M45" s="53">
        <f t="shared" si="13"/>
        <v>0</v>
      </c>
      <c r="N45">
        <v>1858</v>
      </c>
      <c r="O45">
        <f t="shared" si="14"/>
        <v>2</v>
      </c>
      <c r="P45" s="53">
        <v>777</v>
      </c>
      <c r="Q45" s="53">
        <f t="shared" si="15"/>
        <v>1</v>
      </c>
      <c r="R45">
        <v>1239</v>
      </c>
      <c r="S45">
        <f t="shared" si="16"/>
        <v>1</v>
      </c>
      <c r="T45">
        <v>808</v>
      </c>
      <c r="U45">
        <f t="shared" si="1"/>
        <v>1</v>
      </c>
      <c r="W45" s="51">
        <v>41</v>
      </c>
      <c r="X45" s="4">
        <f t="shared" si="17"/>
        <v>0</v>
      </c>
      <c r="Y45" s="54">
        <f t="shared" si="18"/>
        <v>0</v>
      </c>
      <c r="Z45" s="54">
        <f t="shared" si="19"/>
        <v>0</v>
      </c>
      <c r="AA45" s="54">
        <f t="shared" si="20"/>
        <v>0</v>
      </c>
      <c r="AB45" s="54">
        <f t="shared" si="21"/>
        <v>0</v>
      </c>
      <c r="AC45" s="54">
        <f t="shared" si="22"/>
        <v>0</v>
      </c>
      <c r="AD45" s="54">
        <f t="shared" si="23"/>
        <v>0</v>
      </c>
      <c r="AE45" s="54">
        <f t="shared" si="24"/>
        <v>0</v>
      </c>
    </row>
    <row r="46" spans="1:31" x14ac:dyDescent="0.3">
      <c r="A46" t="str">
        <f t="shared" si="9"/>
        <v>scf7180042551875</v>
      </c>
      <c r="B46">
        <v>13345</v>
      </c>
      <c r="C46" s="50">
        <v>7180042551875</v>
      </c>
      <c r="E46">
        <f t="shared" si="10"/>
        <v>13</v>
      </c>
      <c r="H46">
        <v>13345</v>
      </c>
      <c r="I46">
        <f t="shared" si="11"/>
        <v>13</v>
      </c>
      <c r="J46">
        <v>13345</v>
      </c>
      <c r="K46">
        <f t="shared" si="12"/>
        <v>13</v>
      </c>
      <c r="L46" s="53">
        <v>1729</v>
      </c>
      <c r="M46" s="53">
        <f t="shared" si="13"/>
        <v>2</v>
      </c>
      <c r="N46">
        <v>846</v>
      </c>
      <c r="O46">
        <f t="shared" si="14"/>
        <v>1</v>
      </c>
      <c r="P46" s="53">
        <v>2139</v>
      </c>
      <c r="Q46" s="53">
        <f t="shared" si="15"/>
        <v>2</v>
      </c>
      <c r="R46">
        <v>1334</v>
      </c>
      <c r="S46">
        <f t="shared" si="16"/>
        <v>1</v>
      </c>
      <c r="T46">
        <v>508</v>
      </c>
      <c r="U46">
        <f t="shared" si="1"/>
        <v>1</v>
      </c>
      <c r="W46" s="51">
        <v>42</v>
      </c>
      <c r="X46" s="4">
        <f t="shared" si="17"/>
        <v>0</v>
      </c>
      <c r="Y46" s="54">
        <f t="shared" si="18"/>
        <v>0</v>
      </c>
      <c r="Z46" s="54">
        <f t="shared" si="19"/>
        <v>0</v>
      </c>
      <c r="AA46" s="54">
        <f t="shared" si="20"/>
        <v>0</v>
      </c>
      <c r="AB46" s="54">
        <f t="shared" si="21"/>
        <v>0</v>
      </c>
      <c r="AC46" s="54">
        <f t="shared" si="22"/>
        <v>0</v>
      </c>
      <c r="AD46" s="54">
        <f t="shared" si="23"/>
        <v>0</v>
      </c>
      <c r="AE46" s="54">
        <f t="shared" si="24"/>
        <v>0</v>
      </c>
    </row>
    <row r="47" spans="1:31" x14ac:dyDescent="0.3">
      <c r="A47" t="str">
        <f t="shared" si="9"/>
        <v>scf7180042552278</v>
      </c>
      <c r="B47">
        <v>9862</v>
      </c>
      <c r="C47" s="50">
        <v>7180042552278</v>
      </c>
      <c r="E47">
        <f t="shared" si="10"/>
        <v>10</v>
      </c>
      <c r="H47">
        <v>9862</v>
      </c>
      <c r="I47">
        <f t="shared" si="11"/>
        <v>10</v>
      </c>
      <c r="J47">
        <v>9862</v>
      </c>
      <c r="K47">
        <f t="shared" si="12"/>
        <v>10</v>
      </c>
      <c r="N47">
        <v>3143</v>
      </c>
      <c r="O47">
        <f t="shared" si="14"/>
        <v>3</v>
      </c>
      <c r="P47" s="53">
        <v>1155</v>
      </c>
      <c r="Q47" s="53">
        <f t="shared" si="15"/>
        <v>1</v>
      </c>
      <c r="R47">
        <v>777</v>
      </c>
      <c r="S47">
        <f t="shared" si="16"/>
        <v>1</v>
      </c>
      <c r="T47">
        <v>2889</v>
      </c>
      <c r="U47">
        <f t="shared" si="1"/>
        <v>3</v>
      </c>
      <c r="W47" s="51">
        <v>43</v>
      </c>
      <c r="X47" s="4">
        <f t="shared" si="17"/>
        <v>0</v>
      </c>
      <c r="Y47" s="54">
        <f t="shared" si="18"/>
        <v>0</v>
      </c>
      <c r="Z47" s="54">
        <f t="shared" si="19"/>
        <v>0</v>
      </c>
      <c r="AA47" s="54">
        <f t="shared" si="20"/>
        <v>0</v>
      </c>
      <c r="AB47" s="54">
        <f t="shared" si="21"/>
        <v>0</v>
      </c>
      <c r="AC47" s="54">
        <f t="shared" si="22"/>
        <v>0</v>
      </c>
      <c r="AD47" s="54">
        <f t="shared" si="23"/>
        <v>0</v>
      </c>
      <c r="AE47" s="54">
        <f t="shared" si="24"/>
        <v>0</v>
      </c>
    </row>
    <row r="48" spans="1:31" x14ac:dyDescent="0.3">
      <c r="A48" t="str">
        <f t="shared" si="9"/>
        <v>scf7180042554375</v>
      </c>
      <c r="B48">
        <v>12244</v>
      </c>
      <c r="C48" s="50">
        <v>7180042554375</v>
      </c>
      <c r="E48">
        <f t="shared" si="10"/>
        <v>12</v>
      </c>
      <c r="H48">
        <v>12244</v>
      </c>
      <c r="I48">
        <f t="shared" si="11"/>
        <v>12</v>
      </c>
      <c r="J48">
        <v>12244</v>
      </c>
      <c r="K48">
        <f t="shared" si="12"/>
        <v>12</v>
      </c>
      <c r="N48">
        <v>808</v>
      </c>
      <c r="O48">
        <f t="shared" si="14"/>
        <v>1</v>
      </c>
      <c r="P48" s="53">
        <v>396</v>
      </c>
      <c r="Q48" s="53">
        <f t="shared" si="15"/>
        <v>0</v>
      </c>
      <c r="R48">
        <v>2139</v>
      </c>
      <c r="S48">
        <f t="shared" si="16"/>
        <v>2</v>
      </c>
      <c r="T48">
        <v>1559</v>
      </c>
      <c r="U48">
        <f t="shared" si="1"/>
        <v>2</v>
      </c>
      <c r="W48" s="51">
        <v>44</v>
      </c>
      <c r="X48" s="4">
        <f t="shared" si="17"/>
        <v>0</v>
      </c>
      <c r="Y48" s="54">
        <f t="shared" si="18"/>
        <v>0</v>
      </c>
      <c r="Z48" s="54">
        <f t="shared" si="19"/>
        <v>0</v>
      </c>
      <c r="AA48" s="54">
        <f t="shared" si="20"/>
        <v>0</v>
      </c>
      <c r="AB48" s="54">
        <f t="shared" si="21"/>
        <v>0</v>
      </c>
      <c r="AC48" s="54">
        <f t="shared" si="22"/>
        <v>0</v>
      </c>
      <c r="AD48" s="54">
        <f t="shared" si="23"/>
        <v>0</v>
      </c>
      <c r="AE48" s="54">
        <f t="shared" si="24"/>
        <v>0</v>
      </c>
    </row>
    <row r="49" spans="1:31" x14ac:dyDescent="0.3">
      <c r="A49" t="str">
        <f t="shared" si="9"/>
        <v>scf7180042554936</v>
      </c>
      <c r="B49">
        <v>12387</v>
      </c>
      <c r="C49" s="50">
        <v>7180042554936</v>
      </c>
      <c r="E49">
        <f t="shared" si="10"/>
        <v>12</v>
      </c>
      <c r="H49">
        <v>12387</v>
      </c>
      <c r="I49">
        <f t="shared" si="11"/>
        <v>12</v>
      </c>
      <c r="J49">
        <v>12387</v>
      </c>
      <c r="K49">
        <f t="shared" si="12"/>
        <v>12</v>
      </c>
      <c r="N49">
        <v>508</v>
      </c>
      <c r="O49">
        <f t="shared" si="14"/>
        <v>1</v>
      </c>
      <c r="P49" s="53">
        <v>1729</v>
      </c>
      <c r="Q49" s="53">
        <f t="shared" si="15"/>
        <v>2</v>
      </c>
      <c r="R49">
        <v>396</v>
      </c>
      <c r="S49">
        <f t="shared" si="16"/>
        <v>0</v>
      </c>
      <c r="T49">
        <v>1239</v>
      </c>
      <c r="U49">
        <f t="shared" si="1"/>
        <v>1</v>
      </c>
      <c r="W49" s="51">
        <v>45</v>
      </c>
      <c r="X49" s="4">
        <f t="shared" si="17"/>
        <v>0</v>
      </c>
      <c r="Y49" s="54">
        <f t="shared" si="18"/>
        <v>0</v>
      </c>
      <c r="Z49" s="54">
        <f t="shared" si="19"/>
        <v>0</v>
      </c>
      <c r="AA49" s="54">
        <f t="shared" si="20"/>
        <v>0</v>
      </c>
      <c r="AB49" s="54">
        <f t="shared" si="21"/>
        <v>0</v>
      </c>
      <c r="AC49" s="54">
        <f t="shared" si="22"/>
        <v>0</v>
      </c>
      <c r="AD49" s="54">
        <f t="shared" si="23"/>
        <v>0</v>
      </c>
      <c r="AE49" s="54">
        <f t="shared" si="24"/>
        <v>0</v>
      </c>
    </row>
    <row r="50" spans="1:31" x14ac:dyDescent="0.3">
      <c r="A50" t="str">
        <f t="shared" si="9"/>
        <v>scf7180042565213</v>
      </c>
      <c r="B50">
        <v>12490</v>
      </c>
      <c r="C50" s="50">
        <v>7180042565213</v>
      </c>
      <c r="E50">
        <f t="shared" si="10"/>
        <v>12</v>
      </c>
      <c r="H50">
        <v>12490</v>
      </c>
      <c r="I50">
        <f t="shared" si="11"/>
        <v>12</v>
      </c>
      <c r="J50">
        <v>12490</v>
      </c>
      <c r="K50">
        <f t="shared" si="12"/>
        <v>12</v>
      </c>
      <c r="N50">
        <v>3222</v>
      </c>
      <c r="O50">
        <f t="shared" si="14"/>
        <v>3</v>
      </c>
      <c r="R50">
        <v>1729</v>
      </c>
      <c r="S50">
        <f t="shared" si="16"/>
        <v>2</v>
      </c>
      <c r="T50">
        <v>2580</v>
      </c>
      <c r="U50">
        <f t="shared" si="1"/>
        <v>3</v>
      </c>
      <c r="W50" s="51">
        <v>46</v>
      </c>
      <c r="X50" s="4">
        <f t="shared" si="17"/>
        <v>0</v>
      </c>
      <c r="Y50" s="54">
        <f t="shared" si="18"/>
        <v>0</v>
      </c>
      <c r="Z50" s="54">
        <f t="shared" si="19"/>
        <v>0</v>
      </c>
      <c r="AA50" s="54">
        <f t="shared" si="20"/>
        <v>0</v>
      </c>
      <c r="AB50" s="54">
        <f t="shared" si="21"/>
        <v>0</v>
      </c>
      <c r="AC50" s="54">
        <f t="shared" si="22"/>
        <v>0</v>
      </c>
      <c r="AD50" s="54">
        <f t="shared" si="23"/>
        <v>0</v>
      </c>
      <c r="AE50" s="54">
        <f t="shared" si="24"/>
        <v>0</v>
      </c>
    </row>
    <row r="51" spans="1:31" x14ac:dyDescent="0.3">
      <c r="A51" t="str">
        <f t="shared" si="9"/>
        <v>scf7180042565626</v>
      </c>
      <c r="B51">
        <v>11070</v>
      </c>
      <c r="C51" s="50">
        <v>7180042565626</v>
      </c>
      <c r="E51">
        <f t="shared" si="10"/>
        <v>11</v>
      </c>
      <c r="H51">
        <v>11070</v>
      </c>
      <c r="I51">
        <f t="shared" si="11"/>
        <v>11</v>
      </c>
      <c r="J51">
        <v>11070</v>
      </c>
      <c r="K51">
        <f t="shared" si="12"/>
        <v>11</v>
      </c>
      <c r="N51">
        <v>2967</v>
      </c>
      <c r="O51">
        <f t="shared" si="14"/>
        <v>3</v>
      </c>
      <c r="T51">
        <v>1334</v>
      </c>
      <c r="U51">
        <f t="shared" si="1"/>
        <v>1</v>
      </c>
      <c r="W51" s="51">
        <v>47</v>
      </c>
      <c r="X51" s="4">
        <f t="shared" si="17"/>
        <v>0</v>
      </c>
      <c r="Y51" s="54">
        <f t="shared" si="18"/>
        <v>0</v>
      </c>
      <c r="Z51" s="54">
        <f t="shared" si="19"/>
        <v>0</v>
      </c>
      <c r="AA51" s="54">
        <f t="shared" si="20"/>
        <v>0</v>
      </c>
      <c r="AB51" s="54">
        <f t="shared" si="21"/>
        <v>0</v>
      </c>
      <c r="AC51" s="54">
        <f t="shared" si="22"/>
        <v>0</v>
      </c>
      <c r="AD51" s="54">
        <f t="shared" si="23"/>
        <v>0</v>
      </c>
      <c r="AE51" s="54">
        <f t="shared" si="24"/>
        <v>0</v>
      </c>
    </row>
    <row r="52" spans="1:31" x14ac:dyDescent="0.3">
      <c r="A52" t="str">
        <f t="shared" si="9"/>
        <v>scf7180042565715</v>
      </c>
      <c r="B52">
        <v>12466</v>
      </c>
      <c r="C52" s="50">
        <v>7180042565715</v>
      </c>
      <c r="E52">
        <f t="shared" si="10"/>
        <v>12</v>
      </c>
      <c r="H52">
        <v>12466</v>
      </c>
      <c r="I52">
        <f t="shared" si="11"/>
        <v>12</v>
      </c>
      <c r="J52">
        <v>12466</v>
      </c>
      <c r="K52">
        <f t="shared" si="12"/>
        <v>12</v>
      </c>
      <c r="N52">
        <v>2889</v>
      </c>
      <c r="O52">
        <f t="shared" si="14"/>
        <v>3</v>
      </c>
      <c r="T52">
        <v>777</v>
      </c>
      <c r="U52">
        <f t="shared" si="1"/>
        <v>1</v>
      </c>
      <c r="W52" s="51">
        <v>48</v>
      </c>
      <c r="X52" s="4">
        <f t="shared" si="17"/>
        <v>0</v>
      </c>
      <c r="Y52" s="54">
        <f t="shared" si="18"/>
        <v>0</v>
      </c>
      <c r="Z52" s="54">
        <f t="shared" si="19"/>
        <v>0</v>
      </c>
      <c r="AA52" s="54">
        <f t="shared" si="20"/>
        <v>0</v>
      </c>
      <c r="AB52" s="54">
        <f t="shared" si="21"/>
        <v>0</v>
      </c>
      <c r="AC52" s="54">
        <f t="shared" si="22"/>
        <v>0</v>
      </c>
      <c r="AD52" s="54">
        <f t="shared" si="23"/>
        <v>0</v>
      </c>
      <c r="AE52" s="54">
        <f t="shared" si="24"/>
        <v>0</v>
      </c>
    </row>
    <row r="53" spans="1:31" x14ac:dyDescent="0.3">
      <c r="A53" t="str">
        <f t="shared" si="9"/>
        <v>scf7180042566503</v>
      </c>
      <c r="B53">
        <v>11909</v>
      </c>
      <c r="C53" s="50">
        <v>7180042566503</v>
      </c>
      <c r="E53">
        <f t="shared" si="10"/>
        <v>12</v>
      </c>
      <c r="H53">
        <v>11909</v>
      </c>
      <c r="I53">
        <f t="shared" si="11"/>
        <v>12</v>
      </c>
      <c r="J53">
        <v>11909</v>
      </c>
      <c r="K53">
        <f t="shared" si="12"/>
        <v>12</v>
      </c>
      <c r="N53">
        <v>1559</v>
      </c>
      <c r="O53">
        <f t="shared" si="14"/>
        <v>2</v>
      </c>
      <c r="T53">
        <v>2139</v>
      </c>
      <c r="U53">
        <f t="shared" si="1"/>
        <v>2</v>
      </c>
      <c r="W53" s="51">
        <v>49</v>
      </c>
      <c r="X53" s="4">
        <f t="shared" si="17"/>
        <v>0</v>
      </c>
      <c r="Y53" s="54">
        <f t="shared" si="18"/>
        <v>0</v>
      </c>
      <c r="Z53" s="54">
        <f t="shared" si="19"/>
        <v>0</v>
      </c>
      <c r="AA53" s="54">
        <f t="shared" si="20"/>
        <v>0</v>
      </c>
      <c r="AB53" s="54">
        <f t="shared" si="21"/>
        <v>0</v>
      </c>
      <c r="AC53" s="54">
        <f t="shared" si="22"/>
        <v>0</v>
      </c>
      <c r="AD53" s="54">
        <f t="shared" si="23"/>
        <v>0</v>
      </c>
      <c r="AE53" s="54">
        <f t="shared" si="24"/>
        <v>0</v>
      </c>
    </row>
    <row r="54" spans="1:31" x14ac:dyDescent="0.3">
      <c r="A54" t="str">
        <f t="shared" si="9"/>
        <v>scf7180042567094</v>
      </c>
      <c r="B54">
        <v>9740</v>
      </c>
      <c r="C54" s="50">
        <v>7180042567094</v>
      </c>
      <c r="E54">
        <f t="shared" si="10"/>
        <v>10</v>
      </c>
      <c r="H54">
        <v>9740</v>
      </c>
      <c r="I54">
        <f t="shared" si="11"/>
        <v>10</v>
      </c>
      <c r="J54">
        <v>9740</v>
      </c>
      <c r="K54">
        <f t="shared" si="12"/>
        <v>10</v>
      </c>
      <c r="N54">
        <v>1239</v>
      </c>
      <c r="O54">
        <f t="shared" si="14"/>
        <v>1</v>
      </c>
      <c r="T54">
        <v>396</v>
      </c>
      <c r="U54">
        <f t="shared" si="1"/>
        <v>0</v>
      </c>
      <c r="W54" s="51">
        <v>50</v>
      </c>
      <c r="X54" s="4">
        <f t="shared" si="17"/>
        <v>0</v>
      </c>
      <c r="Y54" s="54">
        <f t="shared" si="18"/>
        <v>0</v>
      </c>
      <c r="Z54" s="54">
        <f t="shared" si="19"/>
        <v>0</v>
      </c>
      <c r="AA54" s="54">
        <f t="shared" si="20"/>
        <v>0</v>
      </c>
      <c r="AB54" s="54">
        <f t="shared" si="21"/>
        <v>0</v>
      </c>
      <c r="AC54" s="54">
        <f t="shared" si="22"/>
        <v>0</v>
      </c>
      <c r="AD54" s="54">
        <f t="shared" si="23"/>
        <v>0</v>
      </c>
      <c r="AE54" s="54">
        <f t="shared" si="24"/>
        <v>0</v>
      </c>
    </row>
    <row r="55" spans="1:31" x14ac:dyDescent="0.3">
      <c r="A55" t="str">
        <f t="shared" si="9"/>
        <v>scf7180042567475</v>
      </c>
      <c r="B55">
        <v>12728</v>
      </c>
      <c r="C55" s="50">
        <v>7180042567475</v>
      </c>
      <c r="E55">
        <f t="shared" si="10"/>
        <v>13</v>
      </c>
      <c r="H55">
        <v>12728</v>
      </c>
      <c r="I55">
        <f t="shared" si="11"/>
        <v>13</v>
      </c>
      <c r="J55">
        <v>12728</v>
      </c>
      <c r="K55">
        <f t="shared" si="12"/>
        <v>13</v>
      </c>
      <c r="N55">
        <v>2537</v>
      </c>
      <c r="O55">
        <f t="shared" si="14"/>
        <v>3</v>
      </c>
      <c r="T55">
        <v>1729</v>
      </c>
      <c r="U55">
        <f t="shared" si="1"/>
        <v>2</v>
      </c>
      <c r="W55" s="51">
        <v>51</v>
      </c>
      <c r="X55" s="4">
        <f t="shared" si="17"/>
        <v>0</v>
      </c>
      <c r="Y55" s="54">
        <f t="shared" si="18"/>
        <v>0</v>
      </c>
      <c r="Z55" s="54">
        <f t="shared" si="19"/>
        <v>0</v>
      </c>
      <c r="AA55" s="54">
        <f t="shared" si="20"/>
        <v>0</v>
      </c>
      <c r="AB55" s="54">
        <f t="shared" si="21"/>
        <v>0</v>
      </c>
      <c r="AC55" s="54">
        <f t="shared" si="22"/>
        <v>0</v>
      </c>
      <c r="AD55" s="54">
        <f t="shared" si="23"/>
        <v>0</v>
      </c>
      <c r="AE55" s="54">
        <f t="shared" si="24"/>
        <v>0</v>
      </c>
    </row>
    <row r="56" spans="1:31" x14ac:dyDescent="0.3">
      <c r="A56" t="str">
        <f t="shared" si="9"/>
        <v>scf7180042567662</v>
      </c>
      <c r="B56">
        <v>13538</v>
      </c>
      <c r="C56" s="50">
        <v>7180042567662</v>
      </c>
      <c r="E56">
        <f t="shared" si="10"/>
        <v>14</v>
      </c>
      <c r="H56">
        <v>13538</v>
      </c>
      <c r="I56">
        <f t="shared" si="11"/>
        <v>14</v>
      </c>
      <c r="J56">
        <v>13538</v>
      </c>
      <c r="K56">
        <f t="shared" si="12"/>
        <v>14</v>
      </c>
      <c r="N56">
        <v>1334</v>
      </c>
      <c r="O56">
        <f t="shared" si="14"/>
        <v>1</v>
      </c>
      <c r="W56" s="51">
        <v>52</v>
      </c>
      <c r="X56" s="4">
        <f t="shared" si="17"/>
        <v>0</v>
      </c>
      <c r="Y56" s="54">
        <f t="shared" si="18"/>
        <v>0</v>
      </c>
      <c r="Z56" s="54">
        <f t="shared" si="19"/>
        <v>0</v>
      </c>
      <c r="AA56" s="54">
        <f t="shared" si="20"/>
        <v>0</v>
      </c>
      <c r="AB56" s="54">
        <f t="shared" si="21"/>
        <v>0</v>
      </c>
      <c r="AC56" s="54">
        <f t="shared" si="22"/>
        <v>0</v>
      </c>
      <c r="AD56" s="54">
        <f t="shared" si="23"/>
        <v>0</v>
      </c>
      <c r="AE56" s="54">
        <f t="shared" si="24"/>
        <v>0</v>
      </c>
    </row>
    <row r="57" spans="1:31" x14ac:dyDescent="0.3">
      <c r="A57" t="str">
        <f t="shared" si="9"/>
        <v>scf7180042567703</v>
      </c>
      <c r="B57">
        <v>12212</v>
      </c>
      <c r="C57" s="50">
        <v>7180042567703</v>
      </c>
      <c r="E57">
        <f t="shared" si="10"/>
        <v>12</v>
      </c>
      <c r="H57">
        <v>12212</v>
      </c>
      <c r="I57">
        <f t="shared" si="11"/>
        <v>12</v>
      </c>
      <c r="J57">
        <v>12212</v>
      </c>
      <c r="K57">
        <f t="shared" si="12"/>
        <v>12</v>
      </c>
      <c r="N57">
        <v>777</v>
      </c>
      <c r="O57">
        <f t="shared" si="14"/>
        <v>1</v>
      </c>
      <c r="W57" s="51">
        <v>53</v>
      </c>
      <c r="X57" s="4">
        <f t="shared" si="17"/>
        <v>0</v>
      </c>
      <c r="Y57" s="54">
        <f t="shared" si="18"/>
        <v>0</v>
      </c>
      <c r="Z57" s="54">
        <f t="shared" si="19"/>
        <v>0</v>
      </c>
      <c r="AA57" s="54">
        <f t="shared" si="20"/>
        <v>0</v>
      </c>
      <c r="AB57" s="54">
        <f t="shared" si="21"/>
        <v>0</v>
      </c>
      <c r="AC57" s="54">
        <f t="shared" si="22"/>
        <v>0</v>
      </c>
      <c r="AD57" s="54">
        <f t="shared" si="23"/>
        <v>0</v>
      </c>
      <c r="AE57" s="54">
        <f t="shared" si="24"/>
        <v>0</v>
      </c>
    </row>
    <row r="58" spans="1:31" x14ac:dyDescent="0.3">
      <c r="A58" t="str">
        <f t="shared" si="9"/>
        <v>scf7180042568517</v>
      </c>
      <c r="B58">
        <v>11979</v>
      </c>
      <c r="C58" s="50">
        <v>7180042568517</v>
      </c>
      <c r="E58">
        <f t="shared" si="10"/>
        <v>12</v>
      </c>
      <c r="H58">
        <v>11979</v>
      </c>
      <c r="I58">
        <f t="shared" si="11"/>
        <v>12</v>
      </c>
      <c r="J58">
        <v>11979</v>
      </c>
      <c r="K58">
        <f t="shared" si="12"/>
        <v>12</v>
      </c>
      <c r="N58">
        <v>2139</v>
      </c>
      <c r="O58">
        <f t="shared" si="14"/>
        <v>2</v>
      </c>
      <c r="W58" s="51">
        <v>54</v>
      </c>
      <c r="X58" s="4">
        <f t="shared" si="17"/>
        <v>0</v>
      </c>
      <c r="Y58" s="54">
        <f t="shared" si="18"/>
        <v>0</v>
      </c>
      <c r="Z58" s="54">
        <f t="shared" si="19"/>
        <v>0</v>
      </c>
      <c r="AA58" s="54">
        <f t="shared" si="20"/>
        <v>0</v>
      </c>
      <c r="AB58" s="54">
        <f t="shared" si="21"/>
        <v>0</v>
      </c>
      <c r="AC58" s="54">
        <f t="shared" si="22"/>
        <v>0</v>
      </c>
      <c r="AD58" s="54">
        <f t="shared" si="23"/>
        <v>0</v>
      </c>
      <c r="AE58" s="54">
        <f t="shared" si="24"/>
        <v>0</v>
      </c>
    </row>
    <row r="59" spans="1:31" x14ac:dyDescent="0.3">
      <c r="A59" t="str">
        <f t="shared" si="9"/>
        <v>scf7180042570137</v>
      </c>
      <c r="B59">
        <v>12480</v>
      </c>
      <c r="C59" s="50">
        <v>7180042570137</v>
      </c>
      <c r="E59">
        <f t="shared" si="10"/>
        <v>12</v>
      </c>
      <c r="H59">
        <v>12480</v>
      </c>
      <c r="I59">
        <f t="shared" si="11"/>
        <v>12</v>
      </c>
      <c r="J59">
        <v>12480</v>
      </c>
      <c r="K59">
        <f t="shared" si="12"/>
        <v>12</v>
      </c>
      <c r="N59">
        <v>2060</v>
      </c>
      <c r="O59">
        <f t="shared" si="14"/>
        <v>2</v>
      </c>
      <c r="W59" s="51">
        <v>55</v>
      </c>
      <c r="X59" s="4">
        <f t="shared" si="17"/>
        <v>0</v>
      </c>
      <c r="Y59" s="54">
        <f t="shared" si="18"/>
        <v>0</v>
      </c>
      <c r="Z59" s="54">
        <f t="shared" si="19"/>
        <v>0</v>
      </c>
      <c r="AA59" s="54">
        <f t="shared" si="20"/>
        <v>0</v>
      </c>
      <c r="AB59" s="54">
        <f t="shared" si="21"/>
        <v>0</v>
      </c>
      <c r="AC59" s="54">
        <f t="shared" si="22"/>
        <v>0</v>
      </c>
      <c r="AD59" s="54">
        <f t="shared" si="23"/>
        <v>0</v>
      </c>
      <c r="AE59" s="54">
        <f t="shared" si="24"/>
        <v>0</v>
      </c>
    </row>
    <row r="60" spans="1:31" x14ac:dyDescent="0.3">
      <c r="A60" t="str">
        <f t="shared" si="9"/>
        <v>scf7180042574209</v>
      </c>
      <c r="B60">
        <v>5765</v>
      </c>
      <c r="C60" s="50">
        <v>7180042574209</v>
      </c>
      <c r="E60">
        <f t="shared" si="10"/>
        <v>6</v>
      </c>
      <c r="H60">
        <v>5765</v>
      </c>
      <c r="I60">
        <f t="shared" si="11"/>
        <v>6</v>
      </c>
      <c r="J60">
        <v>5765</v>
      </c>
      <c r="K60">
        <f t="shared" si="12"/>
        <v>6</v>
      </c>
      <c r="N60">
        <v>1155</v>
      </c>
      <c r="O60">
        <f t="shared" si="14"/>
        <v>1</v>
      </c>
      <c r="W60" s="51">
        <v>56</v>
      </c>
      <c r="X60" s="4">
        <f t="shared" si="17"/>
        <v>0</v>
      </c>
      <c r="Y60" s="54">
        <f t="shared" si="18"/>
        <v>0</v>
      </c>
      <c r="Z60" s="54">
        <f t="shared" si="19"/>
        <v>0</v>
      </c>
      <c r="AA60" s="54">
        <f t="shared" si="20"/>
        <v>0</v>
      </c>
      <c r="AB60" s="54">
        <f t="shared" si="21"/>
        <v>0</v>
      </c>
      <c r="AC60" s="54">
        <f t="shared" si="22"/>
        <v>0</v>
      </c>
      <c r="AD60" s="54">
        <f t="shared" si="23"/>
        <v>0</v>
      </c>
      <c r="AE60" s="54">
        <f t="shared" si="24"/>
        <v>0</v>
      </c>
    </row>
    <row r="61" spans="1:31" x14ac:dyDescent="0.3">
      <c r="A61" t="str">
        <f t="shared" si="9"/>
        <v>scf7180042583035</v>
      </c>
      <c r="B61">
        <v>12765</v>
      </c>
      <c r="C61" s="50">
        <v>7180042583035</v>
      </c>
      <c r="E61">
        <f t="shared" si="10"/>
        <v>13</v>
      </c>
      <c r="H61">
        <v>12765</v>
      </c>
      <c r="I61">
        <f t="shared" si="11"/>
        <v>13</v>
      </c>
      <c r="J61">
        <v>12765</v>
      </c>
      <c r="K61">
        <f t="shared" si="12"/>
        <v>13</v>
      </c>
      <c r="N61">
        <v>396</v>
      </c>
      <c r="O61">
        <f t="shared" si="14"/>
        <v>0</v>
      </c>
      <c r="W61" s="51">
        <v>57</v>
      </c>
      <c r="X61" s="4">
        <f t="shared" si="17"/>
        <v>0</v>
      </c>
      <c r="Y61" s="54">
        <f t="shared" si="18"/>
        <v>0</v>
      </c>
      <c r="Z61" s="54">
        <f t="shared" si="19"/>
        <v>0</v>
      </c>
      <c r="AA61" s="54">
        <f t="shared" si="20"/>
        <v>0</v>
      </c>
      <c r="AB61" s="54">
        <f t="shared" si="21"/>
        <v>0</v>
      </c>
      <c r="AC61" s="54">
        <f t="shared" si="22"/>
        <v>0</v>
      </c>
      <c r="AD61" s="54">
        <f t="shared" si="23"/>
        <v>0</v>
      </c>
      <c r="AE61" s="54">
        <f t="shared" si="24"/>
        <v>0</v>
      </c>
    </row>
    <row r="62" spans="1:31" x14ac:dyDescent="0.3">
      <c r="A62" t="str">
        <f t="shared" si="9"/>
        <v>scf7180042584245</v>
      </c>
      <c r="B62">
        <v>11410</v>
      </c>
      <c r="C62" s="50">
        <v>7180042584245</v>
      </c>
      <c r="E62">
        <f t="shared" si="10"/>
        <v>11</v>
      </c>
      <c r="H62">
        <v>11410</v>
      </c>
      <c r="I62">
        <f t="shared" si="11"/>
        <v>11</v>
      </c>
      <c r="J62">
        <v>11410</v>
      </c>
      <c r="K62">
        <f t="shared" si="12"/>
        <v>11</v>
      </c>
      <c r="N62">
        <v>1729</v>
      </c>
      <c r="O62">
        <f t="shared" si="14"/>
        <v>2</v>
      </c>
      <c r="W62" s="51">
        <v>58</v>
      </c>
      <c r="X62" s="4">
        <f t="shared" si="17"/>
        <v>0</v>
      </c>
      <c r="Y62" s="54">
        <f t="shared" si="18"/>
        <v>0</v>
      </c>
      <c r="Z62" s="54">
        <f t="shared" si="19"/>
        <v>0</v>
      </c>
      <c r="AA62" s="54">
        <f t="shared" si="20"/>
        <v>0</v>
      </c>
      <c r="AB62" s="54">
        <f t="shared" si="21"/>
        <v>0</v>
      </c>
      <c r="AC62" s="54">
        <f t="shared" si="22"/>
        <v>0</v>
      </c>
      <c r="AD62" s="54">
        <f t="shared" si="23"/>
        <v>0</v>
      </c>
      <c r="AE62" s="54">
        <f t="shared" si="24"/>
        <v>0</v>
      </c>
    </row>
    <row r="63" spans="1:31" x14ac:dyDescent="0.3">
      <c r="A63" t="str">
        <f t="shared" si="9"/>
        <v>scf7180042585733</v>
      </c>
      <c r="B63">
        <v>12123</v>
      </c>
      <c r="C63" s="50">
        <v>7180042585733</v>
      </c>
      <c r="E63">
        <f t="shared" si="10"/>
        <v>12</v>
      </c>
      <c r="H63">
        <v>12123</v>
      </c>
      <c r="I63">
        <f t="shared" si="11"/>
        <v>12</v>
      </c>
      <c r="J63">
        <v>12123</v>
      </c>
      <c r="K63">
        <f t="shared" si="12"/>
        <v>12</v>
      </c>
      <c r="W63" s="51">
        <v>59</v>
      </c>
      <c r="X63" s="4">
        <f t="shared" si="17"/>
        <v>0</v>
      </c>
      <c r="Y63" s="54">
        <f t="shared" si="18"/>
        <v>0</v>
      </c>
      <c r="Z63" s="54">
        <f t="shared" si="19"/>
        <v>0</v>
      </c>
      <c r="AA63" s="54">
        <f t="shared" si="20"/>
        <v>0</v>
      </c>
      <c r="AB63" s="54">
        <f t="shared" si="21"/>
        <v>0</v>
      </c>
      <c r="AC63" s="54">
        <f t="shared" si="22"/>
        <v>0</v>
      </c>
      <c r="AD63" s="54">
        <f t="shared" si="23"/>
        <v>0</v>
      </c>
      <c r="AE63" s="54">
        <f t="shared" si="24"/>
        <v>0</v>
      </c>
    </row>
    <row r="64" spans="1:31" x14ac:dyDescent="0.3">
      <c r="A64" t="str">
        <f t="shared" si="9"/>
        <v>scf7180042587263</v>
      </c>
      <c r="B64">
        <v>12860</v>
      </c>
      <c r="C64" s="50">
        <v>7180042587263</v>
      </c>
      <c r="E64">
        <f t="shared" si="10"/>
        <v>13</v>
      </c>
      <c r="H64">
        <v>12860</v>
      </c>
      <c r="I64">
        <f t="shared" si="11"/>
        <v>13</v>
      </c>
      <c r="J64">
        <v>12860</v>
      </c>
      <c r="K64">
        <f t="shared" si="12"/>
        <v>13</v>
      </c>
      <c r="W64" s="51">
        <v>60</v>
      </c>
      <c r="X64" s="4">
        <f t="shared" si="17"/>
        <v>0</v>
      </c>
      <c r="Y64" s="54">
        <f t="shared" si="18"/>
        <v>0</v>
      </c>
      <c r="Z64" s="54">
        <f t="shared" si="19"/>
        <v>0</v>
      </c>
      <c r="AA64" s="54">
        <f t="shared" si="20"/>
        <v>0</v>
      </c>
      <c r="AB64" s="54">
        <f t="shared" si="21"/>
        <v>0</v>
      </c>
      <c r="AC64" s="54">
        <f t="shared" si="22"/>
        <v>0</v>
      </c>
      <c r="AD64" s="54">
        <f t="shared" si="23"/>
        <v>0</v>
      </c>
      <c r="AE64" s="54">
        <f t="shared" si="24"/>
        <v>0</v>
      </c>
    </row>
    <row r="65" spans="1:31" x14ac:dyDescent="0.3">
      <c r="A65" t="str">
        <f t="shared" si="9"/>
        <v>scf7180042594350</v>
      </c>
      <c r="B65">
        <v>4716</v>
      </c>
      <c r="C65" s="50">
        <v>7180042594350</v>
      </c>
      <c r="E65">
        <f t="shared" si="10"/>
        <v>5</v>
      </c>
      <c r="H65">
        <v>4716</v>
      </c>
      <c r="I65">
        <f t="shared" si="11"/>
        <v>5</v>
      </c>
      <c r="J65">
        <v>4716</v>
      </c>
      <c r="K65">
        <f t="shared" si="12"/>
        <v>5</v>
      </c>
      <c r="W65" s="51">
        <v>61</v>
      </c>
      <c r="X65" s="4">
        <f t="shared" si="17"/>
        <v>0</v>
      </c>
      <c r="Y65" s="54">
        <f t="shared" si="18"/>
        <v>0</v>
      </c>
      <c r="Z65" s="54">
        <f t="shared" si="19"/>
        <v>0</v>
      </c>
      <c r="AA65" s="54">
        <f t="shared" si="20"/>
        <v>0</v>
      </c>
      <c r="AB65" s="54">
        <f t="shared" si="21"/>
        <v>0</v>
      </c>
      <c r="AC65" s="54">
        <f t="shared" si="22"/>
        <v>0</v>
      </c>
      <c r="AD65" s="54">
        <f t="shared" si="23"/>
        <v>0</v>
      </c>
      <c r="AE65" s="54">
        <f t="shared" si="24"/>
        <v>0</v>
      </c>
    </row>
    <row r="66" spans="1:31" x14ac:dyDescent="0.3">
      <c r="A66" t="str">
        <f t="shared" si="9"/>
        <v>scf7180042602792</v>
      </c>
      <c r="B66">
        <v>15365</v>
      </c>
      <c r="C66" s="50">
        <v>7180042602792</v>
      </c>
      <c r="E66">
        <f t="shared" si="10"/>
        <v>15</v>
      </c>
      <c r="H66">
        <v>15365</v>
      </c>
      <c r="I66">
        <f t="shared" si="11"/>
        <v>15</v>
      </c>
      <c r="J66">
        <v>15365</v>
      </c>
      <c r="K66">
        <f t="shared" si="12"/>
        <v>15</v>
      </c>
      <c r="W66" s="51">
        <v>62</v>
      </c>
      <c r="X66" s="4">
        <f t="shared" si="17"/>
        <v>0</v>
      </c>
      <c r="Y66" s="54">
        <f t="shared" si="18"/>
        <v>0</v>
      </c>
      <c r="Z66" s="54">
        <f t="shared" si="19"/>
        <v>0</v>
      </c>
      <c r="AA66" s="54">
        <f t="shared" si="20"/>
        <v>0</v>
      </c>
      <c r="AB66" s="54">
        <f t="shared" si="21"/>
        <v>0</v>
      </c>
      <c r="AC66" s="54">
        <f t="shared" si="22"/>
        <v>0</v>
      </c>
      <c r="AD66" s="54">
        <f t="shared" si="23"/>
        <v>0</v>
      </c>
      <c r="AE66" s="54">
        <f t="shared" si="24"/>
        <v>0</v>
      </c>
    </row>
    <row r="67" spans="1:31" x14ac:dyDescent="0.3">
      <c r="A67" t="str">
        <f t="shared" si="9"/>
        <v>scf7180042602994</v>
      </c>
      <c r="B67">
        <v>12407</v>
      </c>
      <c r="C67" s="50">
        <v>7180042602994</v>
      </c>
      <c r="E67">
        <f t="shared" si="10"/>
        <v>12</v>
      </c>
      <c r="H67">
        <v>12407</v>
      </c>
      <c r="I67">
        <f t="shared" si="11"/>
        <v>12</v>
      </c>
      <c r="J67">
        <v>12407</v>
      </c>
      <c r="K67">
        <f t="shared" si="12"/>
        <v>12</v>
      </c>
      <c r="W67" s="51">
        <v>63</v>
      </c>
      <c r="X67" s="4">
        <f t="shared" si="17"/>
        <v>0</v>
      </c>
      <c r="Y67" s="54">
        <f t="shared" si="18"/>
        <v>0</v>
      </c>
      <c r="Z67" s="54">
        <f t="shared" si="19"/>
        <v>0</v>
      </c>
      <c r="AA67" s="54">
        <f t="shared" si="20"/>
        <v>0</v>
      </c>
      <c r="AB67" s="54">
        <f t="shared" si="21"/>
        <v>0</v>
      </c>
      <c r="AC67" s="54">
        <f t="shared" si="22"/>
        <v>0</v>
      </c>
      <c r="AD67" s="54">
        <f t="shared" si="23"/>
        <v>0</v>
      </c>
      <c r="AE67" s="54">
        <f t="shared" si="24"/>
        <v>0</v>
      </c>
    </row>
    <row r="68" spans="1:31" x14ac:dyDescent="0.3">
      <c r="A68" t="str">
        <f t="shared" si="9"/>
        <v>scf7180042603512</v>
      </c>
      <c r="B68">
        <v>10632</v>
      </c>
      <c r="C68" s="50">
        <v>7180042603512</v>
      </c>
      <c r="E68">
        <f t="shared" si="10"/>
        <v>11</v>
      </c>
      <c r="H68">
        <v>10632</v>
      </c>
      <c r="I68">
        <f t="shared" si="11"/>
        <v>11</v>
      </c>
      <c r="J68">
        <v>10632</v>
      </c>
      <c r="K68">
        <f t="shared" si="12"/>
        <v>11</v>
      </c>
      <c r="W68" s="51">
        <v>64</v>
      </c>
      <c r="X68" s="4">
        <f t="shared" si="17"/>
        <v>0</v>
      </c>
      <c r="Y68" s="54">
        <f t="shared" si="18"/>
        <v>0</v>
      </c>
      <c r="Z68" s="54">
        <f t="shared" si="19"/>
        <v>0</v>
      </c>
      <c r="AA68" s="54">
        <f t="shared" si="20"/>
        <v>0</v>
      </c>
      <c r="AB68" s="54">
        <f t="shared" si="21"/>
        <v>0</v>
      </c>
      <c r="AC68" s="54">
        <f t="shared" si="22"/>
        <v>0</v>
      </c>
      <c r="AD68" s="54">
        <f t="shared" si="23"/>
        <v>0</v>
      </c>
      <c r="AE68" s="54">
        <f t="shared" si="24"/>
        <v>0</v>
      </c>
    </row>
    <row r="69" spans="1:31" x14ac:dyDescent="0.3">
      <c r="A69" t="str">
        <f t="shared" ref="A69:A132" si="25">CONCATENATE("scf",C69)</f>
        <v>scf7180042604655</v>
      </c>
      <c r="B69">
        <v>9374</v>
      </c>
      <c r="C69" s="50">
        <v>7180042604655</v>
      </c>
      <c r="E69">
        <f t="shared" ref="E69:E132" si="26">ROUND(+B69/1000,0)</f>
        <v>9</v>
      </c>
      <c r="H69">
        <v>9374</v>
      </c>
      <c r="I69">
        <f t="shared" ref="I69:I132" si="27">ROUND(+$H69/1000,0)</f>
        <v>9</v>
      </c>
      <c r="J69">
        <v>9374</v>
      </c>
      <c r="K69">
        <f t="shared" ref="K69:K132" si="28">ROUND(+$J69/1000,0)</f>
        <v>9</v>
      </c>
      <c r="W69" s="51">
        <v>65</v>
      </c>
      <c r="X69" s="4">
        <f t="shared" si="17"/>
        <v>0</v>
      </c>
      <c r="Y69" s="54">
        <f t="shared" ref="Y69:Y103" si="29">COUNTIF($M$3:$M$341,$W69)</f>
        <v>0</v>
      </c>
      <c r="Z69" s="54">
        <f t="shared" ref="Z69:Z103" si="30">COUNTIF($O$3:$O$341,$W69)</f>
        <v>0</v>
      </c>
      <c r="AA69" s="54">
        <f t="shared" ref="AA69:AA103" si="31">COUNTIF($Q$3:$Q$341,$W69)</f>
        <v>0</v>
      </c>
      <c r="AB69" s="54">
        <f t="shared" ref="AB69:AB103" si="32">COUNTIF($S$3:$S$341,$W69)</f>
        <v>0</v>
      </c>
      <c r="AC69" s="54">
        <f t="shared" ref="AC69:AC103" si="33">COUNTIF($U$3:$U$341,$W69)</f>
        <v>0</v>
      </c>
      <c r="AD69" s="54">
        <f t="shared" ref="AD69:AD103" si="34">COUNTIF($I$3:$I$341,$W69)</f>
        <v>0</v>
      </c>
      <c r="AE69" s="54">
        <f t="shared" ref="AE69:AE103" si="35">COUNTIF($K$3:$K$341,$W69)</f>
        <v>0</v>
      </c>
    </row>
    <row r="70" spans="1:31" x14ac:dyDescent="0.3">
      <c r="A70" t="str">
        <f t="shared" si="25"/>
        <v>scf7180042604859</v>
      </c>
      <c r="B70">
        <v>11946</v>
      </c>
      <c r="C70" s="50">
        <v>7180042604859</v>
      </c>
      <c r="E70">
        <f t="shared" si="26"/>
        <v>12</v>
      </c>
      <c r="H70">
        <v>11946</v>
      </c>
      <c r="I70">
        <f t="shared" si="27"/>
        <v>12</v>
      </c>
      <c r="J70">
        <v>11946</v>
      </c>
      <c r="K70">
        <f t="shared" si="28"/>
        <v>12</v>
      </c>
      <c r="W70" s="51">
        <v>66</v>
      </c>
      <c r="X70" s="4">
        <f t="shared" ref="X70:X133" si="36">COUNTIF($E$4:$E$342,$W70)</f>
        <v>0</v>
      </c>
      <c r="Y70" s="54">
        <f t="shared" si="29"/>
        <v>0</v>
      </c>
      <c r="Z70" s="54">
        <f t="shared" si="30"/>
        <v>0</v>
      </c>
      <c r="AA70" s="54">
        <f t="shared" si="31"/>
        <v>0</v>
      </c>
      <c r="AB70" s="54">
        <f t="shared" si="32"/>
        <v>0</v>
      </c>
      <c r="AC70" s="54">
        <f t="shared" si="33"/>
        <v>0</v>
      </c>
      <c r="AD70" s="54">
        <f t="shared" si="34"/>
        <v>0</v>
      </c>
      <c r="AE70" s="54">
        <f t="shared" si="35"/>
        <v>0</v>
      </c>
    </row>
    <row r="71" spans="1:31" x14ac:dyDescent="0.3">
      <c r="A71" t="str">
        <f t="shared" si="25"/>
        <v>scf7180042605100</v>
      </c>
      <c r="B71">
        <v>10204</v>
      </c>
      <c r="C71" s="50">
        <v>7180042605100</v>
      </c>
      <c r="E71">
        <f t="shared" si="26"/>
        <v>10</v>
      </c>
      <c r="H71">
        <v>10204</v>
      </c>
      <c r="I71">
        <f t="shared" si="27"/>
        <v>10</v>
      </c>
      <c r="J71">
        <v>10204</v>
      </c>
      <c r="K71">
        <f t="shared" si="28"/>
        <v>10</v>
      </c>
      <c r="W71" s="51">
        <v>67</v>
      </c>
      <c r="X71" s="4">
        <f t="shared" si="36"/>
        <v>0</v>
      </c>
      <c r="Y71" s="54">
        <f t="shared" si="29"/>
        <v>0</v>
      </c>
      <c r="Z71" s="54">
        <f t="shared" si="30"/>
        <v>0</v>
      </c>
      <c r="AA71" s="54">
        <f t="shared" si="31"/>
        <v>0</v>
      </c>
      <c r="AB71" s="54">
        <f t="shared" si="32"/>
        <v>0</v>
      </c>
      <c r="AC71" s="54">
        <f t="shared" si="33"/>
        <v>0</v>
      </c>
      <c r="AD71" s="54">
        <f t="shared" si="34"/>
        <v>0</v>
      </c>
      <c r="AE71" s="54">
        <f t="shared" si="35"/>
        <v>0</v>
      </c>
    </row>
    <row r="72" spans="1:31" x14ac:dyDescent="0.3">
      <c r="A72" t="str">
        <f t="shared" si="25"/>
        <v>scf7180042605101</v>
      </c>
      <c r="B72">
        <v>10033</v>
      </c>
      <c r="C72" s="50">
        <v>7180042605101</v>
      </c>
      <c r="E72">
        <f t="shared" si="26"/>
        <v>10</v>
      </c>
      <c r="H72">
        <v>10033</v>
      </c>
      <c r="I72">
        <f t="shared" si="27"/>
        <v>10</v>
      </c>
      <c r="J72">
        <v>10033</v>
      </c>
      <c r="K72">
        <f t="shared" si="28"/>
        <v>10</v>
      </c>
      <c r="W72" s="51">
        <v>68</v>
      </c>
      <c r="X72" s="4">
        <f t="shared" si="36"/>
        <v>0</v>
      </c>
      <c r="Y72" s="54">
        <f t="shared" si="29"/>
        <v>0</v>
      </c>
      <c r="Z72" s="54">
        <f t="shared" si="30"/>
        <v>0</v>
      </c>
      <c r="AA72" s="54">
        <f t="shared" si="31"/>
        <v>0</v>
      </c>
      <c r="AB72" s="54">
        <f t="shared" si="32"/>
        <v>0</v>
      </c>
      <c r="AC72" s="54">
        <f t="shared" si="33"/>
        <v>0</v>
      </c>
      <c r="AD72" s="54">
        <f t="shared" si="34"/>
        <v>0</v>
      </c>
      <c r="AE72" s="54">
        <f t="shared" si="35"/>
        <v>0</v>
      </c>
    </row>
    <row r="73" spans="1:31" x14ac:dyDescent="0.3">
      <c r="A73" t="str">
        <f t="shared" si="25"/>
        <v>scf7180042605807</v>
      </c>
      <c r="B73">
        <v>10423</v>
      </c>
      <c r="C73" s="50">
        <v>7180042605807</v>
      </c>
      <c r="E73">
        <f t="shared" si="26"/>
        <v>10</v>
      </c>
      <c r="H73">
        <v>10423</v>
      </c>
      <c r="I73">
        <f t="shared" si="27"/>
        <v>10</v>
      </c>
      <c r="J73">
        <v>10423</v>
      </c>
      <c r="K73">
        <f t="shared" si="28"/>
        <v>10</v>
      </c>
      <c r="W73" s="51">
        <v>69</v>
      </c>
      <c r="X73" s="4">
        <f t="shared" si="36"/>
        <v>0</v>
      </c>
      <c r="Y73" s="54">
        <f t="shared" si="29"/>
        <v>0</v>
      </c>
      <c r="Z73" s="54">
        <f t="shared" si="30"/>
        <v>0</v>
      </c>
      <c r="AA73" s="54">
        <f t="shared" si="31"/>
        <v>0</v>
      </c>
      <c r="AB73" s="54">
        <f t="shared" si="32"/>
        <v>0</v>
      </c>
      <c r="AC73" s="54">
        <f t="shared" si="33"/>
        <v>0</v>
      </c>
      <c r="AD73" s="54">
        <f t="shared" si="34"/>
        <v>0</v>
      </c>
      <c r="AE73" s="54">
        <f t="shared" si="35"/>
        <v>0</v>
      </c>
    </row>
    <row r="74" spans="1:31" x14ac:dyDescent="0.3">
      <c r="A74" t="str">
        <f t="shared" si="25"/>
        <v>scf7180042607807</v>
      </c>
      <c r="B74">
        <v>12447</v>
      </c>
      <c r="C74" s="50">
        <v>7180042607807</v>
      </c>
      <c r="E74">
        <f t="shared" si="26"/>
        <v>12</v>
      </c>
      <c r="H74">
        <v>12447</v>
      </c>
      <c r="I74">
        <f t="shared" si="27"/>
        <v>12</v>
      </c>
      <c r="J74">
        <v>12447</v>
      </c>
      <c r="K74">
        <f t="shared" si="28"/>
        <v>12</v>
      </c>
      <c r="W74" s="51">
        <v>70</v>
      </c>
      <c r="X74" s="4">
        <f t="shared" si="36"/>
        <v>0</v>
      </c>
      <c r="Y74" s="54">
        <f t="shared" si="29"/>
        <v>0</v>
      </c>
      <c r="Z74" s="54">
        <f t="shared" si="30"/>
        <v>0</v>
      </c>
      <c r="AA74" s="54">
        <f t="shared" si="31"/>
        <v>0</v>
      </c>
      <c r="AB74" s="54">
        <f t="shared" si="32"/>
        <v>0</v>
      </c>
      <c r="AC74" s="54">
        <f t="shared" si="33"/>
        <v>0</v>
      </c>
      <c r="AD74" s="54">
        <f t="shared" si="34"/>
        <v>0</v>
      </c>
      <c r="AE74" s="54">
        <f t="shared" si="35"/>
        <v>0</v>
      </c>
    </row>
    <row r="75" spans="1:31" x14ac:dyDescent="0.3">
      <c r="A75" t="str">
        <f t="shared" si="25"/>
        <v>scf7180042629417</v>
      </c>
      <c r="B75">
        <v>11154</v>
      </c>
      <c r="C75" s="50">
        <v>7180042629417</v>
      </c>
      <c r="E75">
        <f t="shared" si="26"/>
        <v>11</v>
      </c>
      <c r="H75">
        <v>11154</v>
      </c>
      <c r="I75">
        <f t="shared" si="27"/>
        <v>11</v>
      </c>
      <c r="J75">
        <v>11154</v>
      </c>
      <c r="K75">
        <f t="shared" si="28"/>
        <v>11</v>
      </c>
      <c r="W75" s="51">
        <v>71</v>
      </c>
      <c r="X75" s="4">
        <f t="shared" si="36"/>
        <v>0</v>
      </c>
      <c r="Y75" s="54">
        <f t="shared" si="29"/>
        <v>0</v>
      </c>
      <c r="Z75" s="54">
        <f t="shared" si="30"/>
        <v>0</v>
      </c>
      <c r="AA75" s="54">
        <f t="shared" si="31"/>
        <v>0</v>
      </c>
      <c r="AB75" s="54">
        <f t="shared" si="32"/>
        <v>0</v>
      </c>
      <c r="AC75" s="54">
        <f t="shared" si="33"/>
        <v>0</v>
      </c>
      <c r="AD75" s="54">
        <f t="shared" si="34"/>
        <v>0</v>
      </c>
      <c r="AE75" s="54">
        <f t="shared" si="35"/>
        <v>0</v>
      </c>
    </row>
    <row r="76" spans="1:31" x14ac:dyDescent="0.3">
      <c r="A76" t="str">
        <f t="shared" si="25"/>
        <v>scf7180042629491</v>
      </c>
      <c r="B76">
        <v>10627</v>
      </c>
      <c r="C76" s="50">
        <v>7180042629491</v>
      </c>
      <c r="E76">
        <f t="shared" si="26"/>
        <v>11</v>
      </c>
      <c r="H76">
        <v>10627</v>
      </c>
      <c r="I76">
        <f t="shared" si="27"/>
        <v>11</v>
      </c>
      <c r="J76">
        <v>10627</v>
      </c>
      <c r="K76">
        <f t="shared" si="28"/>
        <v>11</v>
      </c>
      <c r="W76" s="51">
        <v>72</v>
      </c>
      <c r="X76" s="4">
        <f t="shared" si="36"/>
        <v>0</v>
      </c>
      <c r="Y76" s="54">
        <f t="shared" si="29"/>
        <v>0</v>
      </c>
      <c r="Z76" s="54">
        <f t="shared" si="30"/>
        <v>0</v>
      </c>
      <c r="AA76" s="54">
        <f t="shared" si="31"/>
        <v>0</v>
      </c>
      <c r="AB76" s="54">
        <f t="shared" si="32"/>
        <v>0</v>
      </c>
      <c r="AC76" s="54">
        <f t="shared" si="33"/>
        <v>0</v>
      </c>
      <c r="AD76" s="54">
        <f t="shared" si="34"/>
        <v>0</v>
      </c>
      <c r="AE76" s="54">
        <f t="shared" si="35"/>
        <v>0</v>
      </c>
    </row>
    <row r="77" spans="1:31" x14ac:dyDescent="0.3">
      <c r="A77" t="str">
        <f t="shared" si="25"/>
        <v>scf7180042629605</v>
      </c>
      <c r="B77">
        <v>10123</v>
      </c>
      <c r="C77" s="50">
        <v>7180042629605</v>
      </c>
      <c r="E77">
        <f t="shared" si="26"/>
        <v>10</v>
      </c>
      <c r="H77">
        <v>10123</v>
      </c>
      <c r="I77">
        <f t="shared" si="27"/>
        <v>10</v>
      </c>
      <c r="J77">
        <v>10123</v>
      </c>
      <c r="K77">
        <f t="shared" si="28"/>
        <v>10</v>
      </c>
      <c r="W77" s="51">
        <v>73</v>
      </c>
      <c r="X77" s="4">
        <f t="shared" si="36"/>
        <v>0</v>
      </c>
      <c r="Y77" s="54">
        <f t="shared" si="29"/>
        <v>0</v>
      </c>
      <c r="Z77" s="54">
        <f t="shared" si="30"/>
        <v>0</v>
      </c>
      <c r="AA77" s="54">
        <f t="shared" si="31"/>
        <v>0</v>
      </c>
      <c r="AB77" s="54">
        <f t="shared" si="32"/>
        <v>0</v>
      </c>
      <c r="AC77" s="54">
        <f t="shared" si="33"/>
        <v>0</v>
      </c>
      <c r="AD77" s="54">
        <f t="shared" si="34"/>
        <v>0</v>
      </c>
      <c r="AE77" s="54">
        <f t="shared" si="35"/>
        <v>0</v>
      </c>
    </row>
    <row r="78" spans="1:31" x14ac:dyDescent="0.3">
      <c r="A78" t="str">
        <f t="shared" si="25"/>
        <v>scf7180042629844</v>
      </c>
      <c r="B78">
        <v>5852</v>
      </c>
      <c r="C78" s="50">
        <v>7180042629844</v>
      </c>
      <c r="E78">
        <f t="shared" si="26"/>
        <v>6</v>
      </c>
      <c r="H78">
        <v>5852</v>
      </c>
      <c r="I78">
        <f t="shared" si="27"/>
        <v>6</v>
      </c>
      <c r="J78">
        <v>5852</v>
      </c>
      <c r="K78">
        <f t="shared" si="28"/>
        <v>6</v>
      </c>
      <c r="W78" s="51">
        <v>74</v>
      </c>
      <c r="X78" s="4">
        <f t="shared" si="36"/>
        <v>0</v>
      </c>
      <c r="Y78" s="54">
        <f t="shared" si="29"/>
        <v>0</v>
      </c>
      <c r="Z78" s="54">
        <f t="shared" si="30"/>
        <v>0</v>
      </c>
      <c r="AA78" s="54">
        <f t="shared" si="31"/>
        <v>0</v>
      </c>
      <c r="AB78" s="54">
        <f t="shared" si="32"/>
        <v>0</v>
      </c>
      <c r="AC78" s="54">
        <f t="shared" si="33"/>
        <v>0</v>
      </c>
      <c r="AD78" s="54">
        <f t="shared" si="34"/>
        <v>0</v>
      </c>
      <c r="AE78" s="54">
        <f t="shared" si="35"/>
        <v>0</v>
      </c>
    </row>
    <row r="79" spans="1:31" x14ac:dyDescent="0.3">
      <c r="A79" t="str">
        <f t="shared" si="25"/>
        <v>scf7180042630691</v>
      </c>
      <c r="B79">
        <v>12222</v>
      </c>
      <c r="C79" s="50">
        <v>7180042630691</v>
      </c>
      <c r="E79">
        <f t="shared" si="26"/>
        <v>12</v>
      </c>
      <c r="H79">
        <v>12222</v>
      </c>
      <c r="I79">
        <f t="shared" si="27"/>
        <v>12</v>
      </c>
      <c r="J79">
        <v>12222</v>
      </c>
      <c r="K79">
        <f t="shared" si="28"/>
        <v>12</v>
      </c>
      <c r="W79" s="51">
        <v>75</v>
      </c>
      <c r="X79" s="4">
        <f t="shared" si="36"/>
        <v>0</v>
      </c>
      <c r="Y79" s="54">
        <f t="shared" si="29"/>
        <v>0</v>
      </c>
      <c r="Z79" s="54">
        <f t="shared" si="30"/>
        <v>0</v>
      </c>
      <c r="AA79" s="54">
        <f t="shared" si="31"/>
        <v>0</v>
      </c>
      <c r="AB79" s="54">
        <f t="shared" si="32"/>
        <v>0</v>
      </c>
      <c r="AC79" s="54">
        <f t="shared" si="33"/>
        <v>0</v>
      </c>
      <c r="AD79" s="54">
        <f t="shared" si="34"/>
        <v>0</v>
      </c>
      <c r="AE79" s="54">
        <f t="shared" si="35"/>
        <v>0</v>
      </c>
    </row>
    <row r="80" spans="1:31" x14ac:dyDescent="0.3">
      <c r="A80" t="str">
        <f t="shared" si="25"/>
        <v>scf7180042630829</v>
      </c>
      <c r="B80">
        <v>9363</v>
      </c>
      <c r="C80" s="50">
        <v>7180042630829</v>
      </c>
      <c r="E80">
        <f t="shared" si="26"/>
        <v>9</v>
      </c>
      <c r="H80">
        <v>9363</v>
      </c>
      <c r="I80">
        <f t="shared" si="27"/>
        <v>9</v>
      </c>
      <c r="J80">
        <v>9363</v>
      </c>
      <c r="K80">
        <f t="shared" si="28"/>
        <v>9</v>
      </c>
      <c r="W80" s="51">
        <v>76</v>
      </c>
      <c r="X80" s="4">
        <f t="shared" si="36"/>
        <v>0</v>
      </c>
      <c r="Y80" s="54">
        <f t="shared" si="29"/>
        <v>0</v>
      </c>
      <c r="Z80" s="54">
        <f t="shared" si="30"/>
        <v>0</v>
      </c>
      <c r="AA80" s="54">
        <f t="shared" si="31"/>
        <v>0</v>
      </c>
      <c r="AB80" s="54">
        <f t="shared" si="32"/>
        <v>0</v>
      </c>
      <c r="AC80" s="54">
        <f t="shared" si="33"/>
        <v>0</v>
      </c>
      <c r="AD80" s="54">
        <f t="shared" si="34"/>
        <v>0</v>
      </c>
      <c r="AE80" s="54">
        <f t="shared" si="35"/>
        <v>0</v>
      </c>
    </row>
    <row r="81" spans="1:31" x14ac:dyDescent="0.3">
      <c r="A81" t="str">
        <f t="shared" si="25"/>
        <v>scf7180042631830</v>
      </c>
      <c r="B81">
        <v>11853</v>
      </c>
      <c r="C81" s="50">
        <v>7180042631830</v>
      </c>
      <c r="E81">
        <f t="shared" si="26"/>
        <v>12</v>
      </c>
      <c r="H81">
        <v>11853</v>
      </c>
      <c r="I81">
        <f t="shared" si="27"/>
        <v>12</v>
      </c>
      <c r="J81">
        <v>11853</v>
      </c>
      <c r="K81">
        <f t="shared" si="28"/>
        <v>12</v>
      </c>
      <c r="W81" s="51">
        <v>77</v>
      </c>
      <c r="X81" s="4">
        <f t="shared" si="36"/>
        <v>0</v>
      </c>
      <c r="Y81" s="54">
        <f t="shared" si="29"/>
        <v>0</v>
      </c>
      <c r="Z81" s="54">
        <f t="shared" si="30"/>
        <v>0</v>
      </c>
      <c r="AA81" s="54">
        <f t="shared" si="31"/>
        <v>0</v>
      </c>
      <c r="AB81" s="54">
        <f t="shared" si="32"/>
        <v>0</v>
      </c>
      <c r="AC81" s="54">
        <f t="shared" si="33"/>
        <v>0</v>
      </c>
      <c r="AD81" s="54">
        <f t="shared" si="34"/>
        <v>0</v>
      </c>
      <c r="AE81" s="54">
        <f t="shared" si="35"/>
        <v>0</v>
      </c>
    </row>
    <row r="82" spans="1:31" x14ac:dyDescent="0.3">
      <c r="A82" t="str">
        <f t="shared" si="25"/>
        <v>scf7180042632111</v>
      </c>
      <c r="B82">
        <v>10481</v>
      </c>
      <c r="C82" s="50">
        <v>7180042632111</v>
      </c>
      <c r="E82">
        <f t="shared" si="26"/>
        <v>10</v>
      </c>
      <c r="H82">
        <v>10481</v>
      </c>
      <c r="I82">
        <f t="shared" si="27"/>
        <v>10</v>
      </c>
      <c r="J82">
        <v>10481</v>
      </c>
      <c r="K82">
        <f t="shared" si="28"/>
        <v>10</v>
      </c>
      <c r="W82" s="51">
        <v>78</v>
      </c>
      <c r="X82" s="4">
        <f t="shared" si="36"/>
        <v>0</v>
      </c>
      <c r="Y82" s="54">
        <f t="shared" si="29"/>
        <v>0</v>
      </c>
      <c r="Z82" s="54">
        <f t="shared" si="30"/>
        <v>0</v>
      </c>
      <c r="AA82" s="54">
        <f t="shared" si="31"/>
        <v>0</v>
      </c>
      <c r="AB82" s="54">
        <f t="shared" si="32"/>
        <v>0</v>
      </c>
      <c r="AC82" s="54">
        <f t="shared" si="33"/>
        <v>0</v>
      </c>
      <c r="AD82" s="54">
        <f t="shared" si="34"/>
        <v>0</v>
      </c>
      <c r="AE82" s="54">
        <f t="shared" si="35"/>
        <v>0</v>
      </c>
    </row>
    <row r="83" spans="1:31" x14ac:dyDescent="0.3">
      <c r="A83" t="str">
        <f t="shared" si="25"/>
        <v>scf7180042632309</v>
      </c>
      <c r="B83">
        <v>11116</v>
      </c>
      <c r="C83" s="50">
        <v>7180042632309</v>
      </c>
      <c r="E83">
        <f t="shared" si="26"/>
        <v>11</v>
      </c>
      <c r="H83">
        <v>11116</v>
      </c>
      <c r="I83">
        <f t="shared" si="27"/>
        <v>11</v>
      </c>
      <c r="J83">
        <v>11116</v>
      </c>
      <c r="K83">
        <f t="shared" si="28"/>
        <v>11</v>
      </c>
      <c r="W83" s="51">
        <v>79</v>
      </c>
      <c r="X83" s="4">
        <f t="shared" si="36"/>
        <v>0</v>
      </c>
      <c r="Y83" s="54">
        <f t="shared" si="29"/>
        <v>0</v>
      </c>
      <c r="Z83" s="54">
        <f t="shared" si="30"/>
        <v>0</v>
      </c>
      <c r="AA83" s="54">
        <f t="shared" si="31"/>
        <v>0</v>
      </c>
      <c r="AB83" s="54">
        <f t="shared" si="32"/>
        <v>0</v>
      </c>
      <c r="AC83" s="54">
        <f t="shared" si="33"/>
        <v>0</v>
      </c>
      <c r="AD83" s="54">
        <f t="shared" si="34"/>
        <v>0</v>
      </c>
      <c r="AE83" s="54">
        <f t="shared" si="35"/>
        <v>0</v>
      </c>
    </row>
    <row r="84" spans="1:31" x14ac:dyDescent="0.3">
      <c r="A84" t="str">
        <f t="shared" si="25"/>
        <v>scf7180042632950</v>
      </c>
      <c r="B84">
        <v>12146</v>
      </c>
      <c r="C84" s="50">
        <v>7180042632950</v>
      </c>
      <c r="E84">
        <f t="shared" si="26"/>
        <v>12</v>
      </c>
      <c r="H84">
        <v>12146</v>
      </c>
      <c r="I84">
        <f t="shared" si="27"/>
        <v>12</v>
      </c>
      <c r="J84">
        <v>12146</v>
      </c>
      <c r="K84">
        <f t="shared" si="28"/>
        <v>12</v>
      </c>
      <c r="W84" s="51">
        <v>80</v>
      </c>
      <c r="X84" s="4">
        <f t="shared" si="36"/>
        <v>0</v>
      </c>
      <c r="Y84" s="54">
        <f t="shared" si="29"/>
        <v>0</v>
      </c>
      <c r="Z84" s="54">
        <f t="shared" si="30"/>
        <v>0</v>
      </c>
      <c r="AA84" s="54">
        <f t="shared" si="31"/>
        <v>0</v>
      </c>
      <c r="AB84" s="54">
        <f t="shared" si="32"/>
        <v>0</v>
      </c>
      <c r="AC84" s="54">
        <f t="shared" si="33"/>
        <v>0</v>
      </c>
      <c r="AD84" s="54">
        <f t="shared" si="34"/>
        <v>0</v>
      </c>
      <c r="AE84" s="54">
        <f t="shared" si="35"/>
        <v>0</v>
      </c>
    </row>
    <row r="85" spans="1:31" x14ac:dyDescent="0.3">
      <c r="A85" t="str">
        <f t="shared" si="25"/>
        <v>scf7180042633570</v>
      </c>
      <c r="B85">
        <v>11044</v>
      </c>
      <c r="C85" s="50">
        <v>7180042633570</v>
      </c>
      <c r="E85">
        <f t="shared" si="26"/>
        <v>11</v>
      </c>
      <c r="H85">
        <v>11044</v>
      </c>
      <c r="I85">
        <f t="shared" si="27"/>
        <v>11</v>
      </c>
      <c r="J85">
        <v>11044</v>
      </c>
      <c r="K85">
        <f t="shared" si="28"/>
        <v>11</v>
      </c>
      <c r="W85" s="51">
        <v>81</v>
      </c>
      <c r="X85" s="4">
        <f t="shared" si="36"/>
        <v>0</v>
      </c>
      <c r="Y85" s="54">
        <f t="shared" si="29"/>
        <v>0</v>
      </c>
      <c r="Z85" s="54">
        <f t="shared" si="30"/>
        <v>0</v>
      </c>
      <c r="AA85" s="54">
        <f t="shared" si="31"/>
        <v>0</v>
      </c>
      <c r="AB85" s="54">
        <f t="shared" si="32"/>
        <v>0</v>
      </c>
      <c r="AC85" s="54">
        <f t="shared" si="33"/>
        <v>0</v>
      </c>
      <c r="AD85" s="54">
        <f t="shared" si="34"/>
        <v>0</v>
      </c>
      <c r="AE85" s="54">
        <f t="shared" si="35"/>
        <v>0</v>
      </c>
    </row>
    <row r="86" spans="1:31" x14ac:dyDescent="0.3">
      <c r="A86" t="str">
        <f t="shared" si="25"/>
        <v>scf7180042635847</v>
      </c>
      <c r="B86">
        <v>9309</v>
      </c>
      <c r="C86" s="50">
        <v>7180042635847</v>
      </c>
      <c r="E86">
        <f t="shared" si="26"/>
        <v>9</v>
      </c>
      <c r="H86">
        <v>9309</v>
      </c>
      <c r="I86">
        <f t="shared" si="27"/>
        <v>9</v>
      </c>
      <c r="J86">
        <v>9309</v>
      </c>
      <c r="K86">
        <f t="shared" si="28"/>
        <v>9</v>
      </c>
      <c r="W86" s="51">
        <v>82</v>
      </c>
      <c r="X86" s="4">
        <f t="shared" si="36"/>
        <v>0</v>
      </c>
      <c r="Y86" s="54">
        <f t="shared" si="29"/>
        <v>0</v>
      </c>
      <c r="Z86" s="54">
        <f t="shared" si="30"/>
        <v>0</v>
      </c>
      <c r="AA86" s="54">
        <f t="shared" si="31"/>
        <v>0</v>
      </c>
      <c r="AB86" s="54">
        <f t="shared" si="32"/>
        <v>0</v>
      </c>
      <c r="AC86" s="54">
        <f t="shared" si="33"/>
        <v>0</v>
      </c>
      <c r="AD86" s="54">
        <f t="shared" si="34"/>
        <v>0</v>
      </c>
      <c r="AE86" s="54">
        <f t="shared" si="35"/>
        <v>0</v>
      </c>
    </row>
    <row r="87" spans="1:31" x14ac:dyDescent="0.3">
      <c r="A87" t="str">
        <f t="shared" si="25"/>
        <v>scf7180042635980</v>
      </c>
      <c r="B87">
        <v>10968</v>
      </c>
      <c r="C87" s="50">
        <v>7180042635980</v>
      </c>
      <c r="E87">
        <f t="shared" si="26"/>
        <v>11</v>
      </c>
      <c r="H87">
        <v>10968</v>
      </c>
      <c r="I87">
        <f t="shared" si="27"/>
        <v>11</v>
      </c>
      <c r="J87">
        <v>10968</v>
      </c>
      <c r="K87">
        <f t="shared" si="28"/>
        <v>11</v>
      </c>
      <c r="W87" s="51">
        <v>83</v>
      </c>
      <c r="X87" s="4">
        <f t="shared" si="36"/>
        <v>0</v>
      </c>
      <c r="Y87" s="54">
        <f t="shared" si="29"/>
        <v>0</v>
      </c>
      <c r="Z87" s="54">
        <f t="shared" si="30"/>
        <v>0</v>
      </c>
      <c r="AA87" s="54">
        <f t="shared" si="31"/>
        <v>0</v>
      </c>
      <c r="AB87" s="54">
        <f t="shared" si="32"/>
        <v>0</v>
      </c>
      <c r="AC87" s="54">
        <f t="shared" si="33"/>
        <v>0</v>
      </c>
      <c r="AD87" s="54">
        <f t="shared" si="34"/>
        <v>0</v>
      </c>
      <c r="AE87" s="54">
        <f t="shared" si="35"/>
        <v>0</v>
      </c>
    </row>
    <row r="88" spans="1:31" x14ac:dyDescent="0.3">
      <c r="A88" t="str">
        <f t="shared" si="25"/>
        <v>scf7180042636591</v>
      </c>
      <c r="B88">
        <v>8331</v>
      </c>
      <c r="C88" s="50">
        <v>7180042636591</v>
      </c>
      <c r="E88">
        <f t="shared" si="26"/>
        <v>8</v>
      </c>
      <c r="H88">
        <v>8331</v>
      </c>
      <c r="I88">
        <f t="shared" si="27"/>
        <v>8</v>
      </c>
      <c r="J88">
        <v>8331</v>
      </c>
      <c r="K88">
        <f t="shared" si="28"/>
        <v>8</v>
      </c>
      <c r="W88" s="51">
        <v>84</v>
      </c>
      <c r="X88" s="4">
        <f t="shared" si="36"/>
        <v>0</v>
      </c>
      <c r="Y88" s="54">
        <f t="shared" si="29"/>
        <v>0</v>
      </c>
      <c r="Z88" s="54">
        <f t="shared" si="30"/>
        <v>0</v>
      </c>
      <c r="AA88" s="54">
        <f t="shared" si="31"/>
        <v>0</v>
      </c>
      <c r="AB88" s="54">
        <f t="shared" si="32"/>
        <v>0</v>
      </c>
      <c r="AC88" s="54">
        <f t="shared" si="33"/>
        <v>0</v>
      </c>
      <c r="AD88" s="54">
        <f t="shared" si="34"/>
        <v>0</v>
      </c>
      <c r="AE88" s="54">
        <f t="shared" si="35"/>
        <v>0</v>
      </c>
    </row>
    <row r="89" spans="1:31" x14ac:dyDescent="0.3">
      <c r="A89" t="str">
        <f t="shared" si="25"/>
        <v>scf7180042639123</v>
      </c>
      <c r="B89">
        <v>7267</v>
      </c>
      <c r="C89" s="50">
        <v>7180042639123</v>
      </c>
      <c r="E89">
        <f t="shared" si="26"/>
        <v>7</v>
      </c>
      <c r="H89">
        <v>7267</v>
      </c>
      <c r="I89">
        <f t="shared" si="27"/>
        <v>7</v>
      </c>
      <c r="J89">
        <v>7267</v>
      </c>
      <c r="K89">
        <f t="shared" si="28"/>
        <v>7</v>
      </c>
      <c r="W89" s="51">
        <v>85</v>
      </c>
      <c r="X89" s="4">
        <f t="shared" si="36"/>
        <v>0</v>
      </c>
      <c r="Y89" s="54">
        <f t="shared" si="29"/>
        <v>0</v>
      </c>
      <c r="Z89" s="54">
        <f t="shared" si="30"/>
        <v>0</v>
      </c>
      <c r="AA89" s="54">
        <f t="shared" si="31"/>
        <v>0</v>
      </c>
      <c r="AB89" s="54">
        <f t="shared" si="32"/>
        <v>0</v>
      </c>
      <c r="AC89" s="54">
        <f t="shared" si="33"/>
        <v>0</v>
      </c>
      <c r="AD89" s="54">
        <f t="shared" si="34"/>
        <v>0</v>
      </c>
      <c r="AE89" s="54">
        <f t="shared" si="35"/>
        <v>0</v>
      </c>
    </row>
    <row r="90" spans="1:31" x14ac:dyDescent="0.3">
      <c r="A90" t="str">
        <f t="shared" si="25"/>
        <v>scf7180042656045</v>
      </c>
      <c r="B90">
        <v>2517</v>
      </c>
      <c r="C90" s="50">
        <v>7180042656045</v>
      </c>
      <c r="E90">
        <f t="shared" si="26"/>
        <v>3</v>
      </c>
      <c r="H90">
        <v>2517</v>
      </c>
      <c r="I90">
        <f t="shared" si="27"/>
        <v>3</v>
      </c>
      <c r="J90">
        <v>2517</v>
      </c>
      <c r="K90">
        <f t="shared" si="28"/>
        <v>3</v>
      </c>
      <c r="W90" s="51">
        <v>86</v>
      </c>
      <c r="X90" s="4">
        <f t="shared" si="36"/>
        <v>0</v>
      </c>
      <c r="Y90" s="54">
        <f t="shared" si="29"/>
        <v>0</v>
      </c>
      <c r="Z90" s="54">
        <f t="shared" si="30"/>
        <v>0</v>
      </c>
      <c r="AA90" s="54">
        <f t="shared" si="31"/>
        <v>0</v>
      </c>
      <c r="AB90" s="54">
        <f t="shared" si="32"/>
        <v>0</v>
      </c>
      <c r="AC90" s="54">
        <f t="shared" si="33"/>
        <v>0</v>
      </c>
      <c r="AD90" s="54">
        <f t="shared" si="34"/>
        <v>0</v>
      </c>
      <c r="AE90" s="54">
        <f t="shared" si="35"/>
        <v>0</v>
      </c>
    </row>
    <row r="91" spans="1:31" x14ac:dyDescent="0.3">
      <c r="A91" t="str">
        <f t="shared" si="25"/>
        <v>scf7180042662591</v>
      </c>
      <c r="B91">
        <v>7757</v>
      </c>
      <c r="C91" s="50">
        <v>7180042662591</v>
      </c>
      <c r="E91">
        <f t="shared" si="26"/>
        <v>8</v>
      </c>
      <c r="H91">
        <v>7757</v>
      </c>
      <c r="I91">
        <f t="shared" si="27"/>
        <v>8</v>
      </c>
      <c r="J91">
        <v>7757</v>
      </c>
      <c r="K91">
        <f t="shared" si="28"/>
        <v>8</v>
      </c>
      <c r="W91" s="51">
        <v>87</v>
      </c>
      <c r="X91" s="4">
        <f t="shared" si="36"/>
        <v>0</v>
      </c>
      <c r="Y91" s="54">
        <f t="shared" si="29"/>
        <v>0</v>
      </c>
      <c r="Z91" s="54">
        <f t="shared" si="30"/>
        <v>0</v>
      </c>
      <c r="AA91" s="54">
        <f t="shared" si="31"/>
        <v>0</v>
      </c>
      <c r="AB91" s="54">
        <f t="shared" si="32"/>
        <v>0</v>
      </c>
      <c r="AC91" s="54">
        <f t="shared" si="33"/>
        <v>0</v>
      </c>
      <c r="AD91" s="54">
        <f t="shared" si="34"/>
        <v>0</v>
      </c>
      <c r="AE91" s="54">
        <f t="shared" si="35"/>
        <v>0</v>
      </c>
    </row>
    <row r="92" spans="1:31" x14ac:dyDescent="0.3">
      <c r="A92" t="str">
        <f t="shared" si="25"/>
        <v>scf7180042663028</v>
      </c>
      <c r="B92">
        <v>10748</v>
      </c>
      <c r="C92" s="50">
        <v>7180042663028</v>
      </c>
      <c r="E92">
        <f t="shared" si="26"/>
        <v>11</v>
      </c>
      <c r="H92">
        <v>10748</v>
      </c>
      <c r="I92">
        <f t="shared" si="27"/>
        <v>11</v>
      </c>
      <c r="J92">
        <v>10748</v>
      </c>
      <c r="K92">
        <f t="shared" si="28"/>
        <v>11</v>
      </c>
      <c r="W92" s="51">
        <v>88</v>
      </c>
      <c r="X92" s="4">
        <f t="shared" si="36"/>
        <v>0</v>
      </c>
      <c r="Y92" s="54">
        <f t="shared" si="29"/>
        <v>0</v>
      </c>
      <c r="Z92" s="54">
        <f t="shared" si="30"/>
        <v>0</v>
      </c>
      <c r="AA92" s="54">
        <f t="shared" si="31"/>
        <v>0</v>
      </c>
      <c r="AB92" s="54">
        <f t="shared" si="32"/>
        <v>0</v>
      </c>
      <c r="AC92" s="54">
        <f t="shared" si="33"/>
        <v>0</v>
      </c>
      <c r="AD92" s="54">
        <f t="shared" si="34"/>
        <v>0</v>
      </c>
      <c r="AE92" s="54">
        <f t="shared" si="35"/>
        <v>0</v>
      </c>
    </row>
    <row r="93" spans="1:31" x14ac:dyDescent="0.3">
      <c r="A93" t="str">
        <f t="shared" si="25"/>
        <v>scf7180042663061</v>
      </c>
      <c r="B93">
        <v>9407</v>
      </c>
      <c r="C93" s="50">
        <v>7180042663061</v>
      </c>
      <c r="E93">
        <f t="shared" si="26"/>
        <v>9</v>
      </c>
      <c r="H93">
        <v>9407</v>
      </c>
      <c r="I93">
        <f t="shared" si="27"/>
        <v>9</v>
      </c>
      <c r="J93">
        <v>9407</v>
      </c>
      <c r="K93">
        <f t="shared" si="28"/>
        <v>9</v>
      </c>
      <c r="W93" s="51">
        <v>89</v>
      </c>
      <c r="X93" s="4">
        <f t="shared" si="36"/>
        <v>0</v>
      </c>
      <c r="Y93" s="54">
        <f t="shared" si="29"/>
        <v>0</v>
      </c>
      <c r="Z93" s="54">
        <f t="shared" si="30"/>
        <v>0</v>
      </c>
      <c r="AA93" s="54">
        <f t="shared" si="31"/>
        <v>0</v>
      </c>
      <c r="AB93" s="54">
        <f t="shared" si="32"/>
        <v>0</v>
      </c>
      <c r="AC93" s="54">
        <f t="shared" si="33"/>
        <v>0</v>
      </c>
      <c r="AD93" s="54">
        <f t="shared" si="34"/>
        <v>0</v>
      </c>
      <c r="AE93" s="54">
        <f t="shared" si="35"/>
        <v>0</v>
      </c>
    </row>
    <row r="94" spans="1:31" x14ac:dyDescent="0.3">
      <c r="A94" t="str">
        <f t="shared" si="25"/>
        <v>scf7180042664750</v>
      </c>
      <c r="B94">
        <v>11469</v>
      </c>
      <c r="C94" s="50">
        <v>7180042664750</v>
      </c>
      <c r="E94">
        <f t="shared" si="26"/>
        <v>11</v>
      </c>
      <c r="H94">
        <v>11469</v>
      </c>
      <c r="I94">
        <f t="shared" si="27"/>
        <v>11</v>
      </c>
      <c r="J94">
        <v>11469</v>
      </c>
      <c r="K94">
        <f t="shared" si="28"/>
        <v>11</v>
      </c>
      <c r="W94" s="51">
        <v>90</v>
      </c>
      <c r="X94" s="4">
        <f t="shared" si="36"/>
        <v>0</v>
      </c>
      <c r="Y94" s="54">
        <f t="shared" si="29"/>
        <v>0</v>
      </c>
      <c r="Z94" s="54">
        <f t="shared" si="30"/>
        <v>0</v>
      </c>
      <c r="AA94" s="54">
        <f t="shared" si="31"/>
        <v>0</v>
      </c>
      <c r="AB94" s="54">
        <f t="shared" si="32"/>
        <v>0</v>
      </c>
      <c r="AC94" s="54">
        <f t="shared" si="33"/>
        <v>0</v>
      </c>
      <c r="AD94" s="54">
        <f t="shared" si="34"/>
        <v>0</v>
      </c>
      <c r="AE94" s="54">
        <f t="shared" si="35"/>
        <v>0</v>
      </c>
    </row>
    <row r="95" spans="1:31" x14ac:dyDescent="0.3">
      <c r="A95" t="str">
        <f t="shared" si="25"/>
        <v>scf7180042665498</v>
      </c>
      <c r="B95">
        <v>7463</v>
      </c>
      <c r="C95" s="50">
        <v>7180042665498</v>
      </c>
      <c r="E95">
        <f t="shared" si="26"/>
        <v>7</v>
      </c>
      <c r="H95">
        <v>7463</v>
      </c>
      <c r="I95">
        <f t="shared" si="27"/>
        <v>7</v>
      </c>
      <c r="J95">
        <v>7463</v>
      </c>
      <c r="K95">
        <f t="shared" si="28"/>
        <v>7</v>
      </c>
      <c r="W95" s="51">
        <v>91</v>
      </c>
      <c r="X95" s="4">
        <f t="shared" si="36"/>
        <v>0</v>
      </c>
      <c r="Y95" s="54">
        <f t="shared" si="29"/>
        <v>0</v>
      </c>
      <c r="Z95" s="54">
        <f t="shared" si="30"/>
        <v>0</v>
      </c>
      <c r="AA95" s="54">
        <f t="shared" si="31"/>
        <v>0</v>
      </c>
      <c r="AB95" s="54">
        <f t="shared" si="32"/>
        <v>0</v>
      </c>
      <c r="AC95" s="54">
        <f t="shared" si="33"/>
        <v>0</v>
      </c>
      <c r="AD95" s="54">
        <f t="shared" si="34"/>
        <v>0</v>
      </c>
      <c r="AE95" s="54">
        <f t="shared" si="35"/>
        <v>0</v>
      </c>
    </row>
    <row r="96" spans="1:31" x14ac:dyDescent="0.3">
      <c r="A96" t="str">
        <f t="shared" si="25"/>
        <v>scf7180042665582</v>
      </c>
      <c r="B96">
        <v>7895</v>
      </c>
      <c r="C96" s="50">
        <v>7180042665582</v>
      </c>
      <c r="E96">
        <f t="shared" si="26"/>
        <v>8</v>
      </c>
      <c r="H96">
        <v>7895</v>
      </c>
      <c r="I96">
        <f t="shared" si="27"/>
        <v>8</v>
      </c>
      <c r="J96">
        <v>7895</v>
      </c>
      <c r="K96">
        <f t="shared" si="28"/>
        <v>8</v>
      </c>
      <c r="W96" s="51">
        <v>92</v>
      </c>
      <c r="X96" s="4">
        <f t="shared" si="36"/>
        <v>0</v>
      </c>
      <c r="Y96" s="54">
        <f t="shared" si="29"/>
        <v>0</v>
      </c>
      <c r="Z96" s="54">
        <f t="shared" si="30"/>
        <v>0</v>
      </c>
      <c r="AA96" s="54">
        <f t="shared" si="31"/>
        <v>0</v>
      </c>
      <c r="AB96" s="54">
        <f t="shared" si="32"/>
        <v>0</v>
      </c>
      <c r="AC96" s="54">
        <f t="shared" si="33"/>
        <v>0</v>
      </c>
      <c r="AD96" s="54">
        <f t="shared" si="34"/>
        <v>0</v>
      </c>
      <c r="AE96" s="54">
        <f t="shared" si="35"/>
        <v>0</v>
      </c>
    </row>
    <row r="97" spans="1:31" x14ac:dyDescent="0.3">
      <c r="A97" t="str">
        <f t="shared" si="25"/>
        <v>scf7180042667054</v>
      </c>
      <c r="B97">
        <v>8792</v>
      </c>
      <c r="C97" s="50">
        <v>7180042667054</v>
      </c>
      <c r="E97">
        <f t="shared" si="26"/>
        <v>9</v>
      </c>
      <c r="H97">
        <v>8792</v>
      </c>
      <c r="I97">
        <f t="shared" si="27"/>
        <v>9</v>
      </c>
      <c r="J97">
        <v>8792</v>
      </c>
      <c r="K97">
        <f t="shared" si="28"/>
        <v>9</v>
      </c>
      <c r="W97" s="51">
        <v>93</v>
      </c>
      <c r="X97" s="4">
        <f t="shared" si="36"/>
        <v>0</v>
      </c>
      <c r="Y97" s="54">
        <f t="shared" si="29"/>
        <v>0</v>
      </c>
      <c r="Z97" s="54">
        <f t="shared" si="30"/>
        <v>0</v>
      </c>
      <c r="AA97" s="54">
        <f t="shared" si="31"/>
        <v>0</v>
      </c>
      <c r="AB97" s="54">
        <f t="shared" si="32"/>
        <v>0</v>
      </c>
      <c r="AC97" s="54">
        <f t="shared" si="33"/>
        <v>0</v>
      </c>
      <c r="AD97" s="54">
        <f t="shared" si="34"/>
        <v>0</v>
      </c>
      <c r="AE97" s="54">
        <f t="shared" si="35"/>
        <v>0</v>
      </c>
    </row>
    <row r="98" spans="1:31" x14ac:dyDescent="0.3">
      <c r="A98" t="str">
        <f t="shared" si="25"/>
        <v>scf7180042668414</v>
      </c>
      <c r="B98">
        <v>9637</v>
      </c>
      <c r="C98" s="50">
        <v>7180042668414</v>
      </c>
      <c r="E98">
        <f t="shared" si="26"/>
        <v>10</v>
      </c>
      <c r="H98">
        <v>9637</v>
      </c>
      <c r="I98">
        <f t="shared" si="27"/>
        <v>10</v>
      </c>
      <c r="J98">
        <v>9637</v>
      </c>
      <c r="K98">
        <f t="shared" si="28"/>
        <v>10</v>
      </c>
      <c r="W98" s="51">
        <v>94</v>
      </c>
      <c r="X98" s="4">
        <f t="shared" si="36"/>
        <v>0</v>
      </c>
      <c r="Y98" s="54">
        <f t="shared" si="29"/>
        <v>0</v>
      </c>
      <c r="Z98" s="54">
        <f t="shared" si="30"/>
        <v>0</v>
      </c>
      <c r="AA98" s="54">
        <f t="shared" si="31"/>
        <v>0</v>
      </c>
      <c r="AB98" s="54">
        <f t="shared" si="32"/>
        <v>0</v>
      </c>
      <c r="AC98" s="54">
        <f t="shared" si="33"/>
        <v>0</v>
      </c>
      <c r="AD98" s="54">
        <f t="shared" si="34"/>
        <v>0</v>
      </c>
      <c r="AE98" s="54">
        <f t="shared" si="35"/>
        <v>0</v>
      </c>
    </row>
    <row r="99" spans="1:31" x14ac:dyDescent="0.3">
      <c r="A99" t="str">
        <f t="shared" si="25"/>
        <v>scf7180042671123</v>
      </c>
      <c r="B99">
        <v>10596</v>
      </c>
      <c r="C99" s="50">
        <v>7180042671123</v>
      </c>
      <c r="E99">
        <f t="shared" si="26"/>
        <v>11</v>
      </c>
      <c r="H99">
        <v>10596</v>
      </c>
      <c r="I99">
        <f t="shared" si="27"/>
        <v>11</v>
      </c>
      <c r="J99">
        <v>10596</v>
      </c>
      <c r="K99">
        <f t="shared" si="28"/>
        <v>11</v>
      </c>
      <c r="W99" s="51">
        <v>95</v>
      </c>
      <c r="X99" s="4">
        <f t="shared" si="36"/>
        <v>0</v>
      </c>
      <c r="Y99" s="54">
        <f t="shared" si="29"/>
        <v>0</v>
      </c>
      <c r="Z99" s="54">
        <f t="shared" si="30"/>
        <v>0</v>
      </c>
      <c r="AA99" s="54">
        <f t="shared" si="31"/>
        <v>0</v>
      </c>
      <c r="AB99" s="54">
        <f t="shared" si="32"/>
        <v>0</v>
      </c>
      <c r="AC99" s="54">
        <f t="shared" si="33"/>
        <v>0</v>
      </c>
      <c r="AD99" s="54">
        <f t="shared" si="34"/>
        <v>0</v>
      </c>
      <c r="AE99" s="54">
        <f t="shared" si="35"/>
        <v>0</v>
      </c>
    </row>
    <row r="100" spans="1:31" x14ac:dyDescent="0.3">
      <c r="A100" t="str">
        <f t="shared" si="25"/>
        <v>scf7180042677980</v>
      </c>
      <c r="B100">
        <v>8087</v>
      </c>
      <c r="C100" s="50">
        <v>7180042677980</v>
      </c>
      <c r="E100">
        <f t="shared" si="26"/>
        <v>8</v>
      </c>
      <c r="H100">
        <v>8087</v>
      </c>
      <c r="I100">
        <f t="shared" si="27"/>
        <v>8</v>
      </c>
      <c r="J100">
        <v>8087</v>
      </c>
      <c r="K100">
        <f t="shared" si="28"/>
        <v>8</v>
      </c>
      <c r="W100" s="51">
        <v>96</v>
      </c>
      <c r="X100" s="4">
        <f t="shared" si="36"/>
        <v>0</v>
      </c>
      <c r="Y100" s="54">
        <f t="shared" si="29"/>
        <v>0</v>
      </c>
      <c r="Z100" s="54">
        <f t="shared" si="30"/>
        <v>0</v>
      </c>
      <c r="AA100" s="54">
        <f t="shared" si="31"/>
        <v>0</v>
      </c>
      <c r="AB100" s="54">
        <f t="shared" si="32"/>
        <v>0</v>
      </c>
      <c r="AC100" s="54">
        <f t="shared" si="33"/>
        <v>0</v>
      </c>
      <c r="AD100" s="54">
        <f t="shared" si="34"/>
        <v>0</v>
      </c>
      <c r="AE100" s="54">
        <f t="shared" si="35"/>
        <v>0</v>
      </c>
    </row>
    <row r="101" spans="1:31" x14ac:dyDescent="0.3">
      <c r="A101" t="str">
        <f t="shared" si="25"/>
        <v>scf7180042706431</v>
      </c>
      <c r="B101">
        <v>6791</v>
      </c>
      <c r="C101" s="50">
        <v>7180042706431</v>
      </c>
      <c r="E101">
        <f t="shared" si="26"/>
        <v>7</v>
      </c>
      <c r="H101">
        <v>6791</v>
      </c>
      <c r="I101">
        <f t="shared" si="27"/>
        <v>7</v>
      </c>
      <c r="J101">
        <v>6791</v>
      </c>
      <c r="K101">
        <f t="shared" si="28"/>
        <v>7</v>
      </c>
      <c r="W101" s="51">
        <v>97</v>
      </c>
      <c r="X101" s="4">
        <f t="shared" si="36"/>
        <v>0</v>
      </c>
      <c r="Y101" s="54">
        <f t="shared" si="29"/>
        <v>0</v>
      </c>
      <c r="Z101" s="54">
        <f t="shared" si="30"/>
        <v>0</v>
      </c>
      <c r="AA101" s="54">
        <f t="shared" si="31"/>
        <v>0</v>
      </c>
      <c r="AB101" s="54">
        <f t="shared" si="32"/>
        <v>0</v>
      </c>
      <c r="AC101" s="54">
        <f t="shared" si="33"/>
        <v>0</v>
      </c>
      <c r="AD101" s="54">
        <f t="shared" si="34"/>
        <v>0</v>
      </c>
      <c r="AE101" s="54">
        <f t="shared" si="35"/>
        <v>0</v>
      </c>
    </row>
    <row r="102" spans="1:31" x14ac:dyDescent="0.3">
      <c r="A102" t="str">
        <f t="shared" si="25"/>
        <v>scf7180042708539</v>
      </c>
      <c r="B102">
        <v>12196</v>
      </c>
      <c r="C102" s="50">
        <v>7180042708539</v>
      </c>
      <c r="E102">
        <f t="shared" si="26"/>
        <v>12</v>
      </c>
      <c r="H102">
        <v>12196</v>
      </c>
      <c r="I102">
        <f t="shared" si="27"/>
        <v>12</v>
      </c>
      <c r="J102">
        <v>12196</v>
      </c>
      <c r="K102">
        <f t="shared" si="28"/>
        <v>12</v>
      </c>
      <c r="W102" s="51">
        <v>98</v>
      </c>
      <c r="X102" s="4">
        <f t="shared" si="36"/>
        <v>0</v>
      </c>
      <c r="Y102" s="54">
        <f t="shared" si="29"/>
        <v>0</v>
      </c>
      <c r="Z102" s="54">
        <f t="shared" si="30"/>
        <v>0</v>
      </c>
      <c r="AA102" s="54">
        <f t="shared" si="31"/>
        <v>0</v>
      </c>
      <c r="AB102" s="54">
        <f t="shared" si="32"/>
        <v>0</v>
      </c>
      <c r="AC102" s="54">
        <f t="shared" si="33"/>
        <v>0</v>
      </c>
      <c r="AD102" s="54">
        <f t="shared" si="34"/>
        <v>0</v>
      </c>
      <c r="AE102" s="54">
        <f t="shared" si="35"/>
        <v>0</v>
      </c>
    </row>
    <row r="103" spans="1:31" x14ac:dyDescent="0.3">
      <c r="A103" t="str">
        <f t="shared" si="25"/>
        <v>scf7180042708734</v>
      </c>
      <c r="B103">
        <v>7136</v>
      </c>
      <c r="C103" s="50">
        <v>7180042708734</v>
      </c>
      <c r="E103">
        <f t="shared" si="26"/>
        <v>7</v>
      </c>
      <c r="H103">
        <v>7136</v>
      </c>
      <c r="I103">
        <f t="shared" si="27"/>
        <v>7</v>
      </c>
      <c r="J103">
        <v>7136</v>
      </c>
      <c r="K103">
        <f t="shared" si="28"/>
        <v>7</v>
      </c>
      <c r="W103" s="51">
        <v>99</v>
      </c>
      <c r="X103" s="4">
        <f t="shared" si="36"/>
        <v>0</v>
      </c>
      <c r="Y103" s="54">
        <f t="shared" si="29"/>
        <v>0</v>
      </c>
      <c r="Z103" s="54">
        <f t="shared" si="30"/>
        <v>0</v>
      </c>
      <c r="AA103" s="54">
        <f t="shared" si="31"/>
        <v>0</v>
      </c>
      <c r="AB103" s="54">
        <f t="shared" si="32"/>
        <v>0</v>
      </c>
      <c r="AC103" s="54">
        <f t="shared" si="33"/>
        <v>0</v>
      </c>
      <c r="AD103" s="54">
        <f t="shared" si="34"/>
        <v>0</v>
      </c>
      <c r="AE103" s="54">
        <f t="shared" si="35"/>
        <v>0</v>
      </c>
    </row>
    <row r="104" spans="1:31" x14ac:dyDescent="0.3">
      <c r="A104" t="str">
        <f t="shared" si="25"/>
        <v>scf7180042708749</v>
      </c>
      <c r="B104">
        <v>9305</v>
      </c>
      <c r="C104" s="50">
        <v>7180042708749</v>
      </c>
      <c r="E104">
        <f t="shared" si="26"/>
        <v>9</v>
      </c>
      <c r="H104">
        <v>9305</v>
      </c>
      <c r="I104">
        <f t="shared" si="27"/>
        <v>9</v>
      </c>
      <c r="J104">
        <v>9305</v>
      </c>
      <c r="K104">
        <f t="shared" si="28"/>
        <v>9</v>
      </c>
      <c r="W104" s="51">
        <v>100</v>
      </c>
      <c r="X104" s="4">
        <f t="shared" si="36"/>
        <v>0</v>
      </c>
      <c r="Y104" s="51"/>
    </row>
    <row r="105" spans="1:31" x14ac:dyDescent="0.3">
      <c r="A105" t="str">
        <f t="shared" si="25"/>
        <v>scf7180042709189</v>
      </c>
      <c r="B105">
        <v>8836</v>
      </c>
      <c r="C105" s="50">
        <v>7180042709189</v>
      </c>
      <c r="E105">
        <f t="shared" si="26"/>
        <v>9</v>
      </c>
      <c r="H105">
        <v>8836</v>
      </c>
      <c r="I105">
        <f t="shared" si="27"/>
        <v>9</v>
      </c>
      <c r="J105">
        <v>8836</v>
      </c>
      <c r="K105">
        <f t="shared" si="28"/>
        <v>9</v>
      </c>
      <c r="W105" s="51">
        <v>101</v>
      </c>
      <c r="X105" s="4">
        <f t="shared" si="36"/>
        <v>0</v>
      </c>
      <c r="Y105" s="51"/>
    </row>
    <row r="106" spans="1:31" x14ac:dyDescent="0.3">
      <c r="A106" t="str">
        <f t="shared" si="25"/>
        <v>scf7180042710605</v>
      </c>
      <c r="B106">
        <v>9139</v>
      </c>
      <c r="C106" s="50">
        <v>7180042710605</v>
      </c>
      <c r="E106">
        <f t="shared" si="26"/>
        <v>9</v>
      </c>
      <c r="H106">
        <v>9139</v>
      </c>
      <c r="I106">
        <f t="shared" si="27"/>
        <v>9</v>
      </c>
      <c r="J106">
        <v>9139</v>
      </c>
      <c r="K106">
        <f t="shared" si="28"/>
        <v>9</v>
      </c>
      <c r="W106" s="51">
        <v>102</v>
      </c>
      <c r="X106" s="4">
        <f t="shared" si="36"/>
        <v>0</v>
      </c>
      <c r="Y106" s="51"/>
    </row>
    <row r="107" spans="1:31" x14ac:dyDescent="0.3">
      <c r="A107" t="str">
        <f t="shared" si="25"/>
        <v>scf7180042711299</v>
      </c>
      <c r="B107">
        <v>10031</v>
      </c>
      <c r="C107" s="50">
        <v>7180042711299</v>
      </c>
      <c r="E107">
        <f t="shared" si="26"/>
        <v>10</v>
      </c>
      <c r="H107">
        <v>10031</v>
      </c>
      <c r="I107">
        <f t="shared" si="27"/>
        <v>10</v>
      </c>
      <c r="J107">
        <v>10031</v>
      </c>
      <c r="K107">
        <f t="shared" si="28"/>
        <v>10</v>
      </c>
      <c r="W107" s="51">
        <v>103</v>
      </c>
      <c r="X107" s="4">
        <f t="shared" si="36"/>
        <v>0</v>
      </c>
      <c r="Y107" s="51"/>
    </row>
    <row r="108" spans="1:31" x14ac:dyDescent="0.3">
      <c r="A108" t="str">
        <f t="shared" si="25"/>
        <v>scf7180042714373</v>
      </c>
      <c r="B108">
        <v>9428</v>
      </c>
      <c r="C108" s="50">
        <v>7180042714373</v>
      </c>
      <c r="E108">
        <f t="shared" si="26"/>
        <v>9</v>
      </c>
      <c r="H108">
        <v>9428</v>
      </c>
      <c r="I108">
        <f t="shared" si="27"/>
        <v>9</v>
      </c>
      <c r="J108">
        <v>9428</v>
      </c>
      <c r="K108">
        <f t="shared" si="28"/>
        <v>9</v>
      </c>
      <c r="W108" s="51">
        <v>104</v>
      </c>
      <c r="X108" s="4">
        <f t="shared" si="36"/>
        <v>0</v>
      </c>
      <c r="Y108" s="51"/>
    </row>
    <row r="109" spans="1:31" x14ac:dyDescent="0.3">
      <c r="A109" t="str">
        <f t="shared" si="25"/>
        <v>scf7180042715277</v>
      </c>
      <c r="B109">
        <v>8201</v>
      </c>
      <c r="C109" s="50">
        <v>7180042715277</v>
      </c>
      <c r="E109">
        <f t="shared" si="26"/>
        <v>8</v>
      </c>
      <c r="H109">
        <v>8201</v>
      </c>
      <c r="I109">
        <f t="shared" si="27"/>
        <v>8</v>
      </c>
      <c r="J109">
        <v>8201</v>
      </c>
      <c r="K109">
        <f t="shared" si="28"/>
        <v>8</v>
      </c>
      <c r="W109" s="51">
        <v>105</v>
      </c>
      <c r="X109" s="4">
        <f t="shared" si="36"/>
        <v>0</v>
      </c>
      <c r="Y109" s="51"/>
    </row>
    <row r="110" spans="1:31" x14ac:dyDescent="0.3">
      <c r="A110" t="str">
        <f t="shared" si="25"/>
        <v>scf7180042716258</v>
      </c>
      <c r="B110">
        <v>7860</v>
      </c>
      <c r="C110" s="50">
        <v>7180042716258</v>
      </c>
      <c r="E110">
        <f t="shared" si="26"/>
        <v>8</v>
      </c>
      <c r="H110">
        <v>7860</v>
      </c>
      <c r="I110">
        <f t="shared" si="27"/>
        <v>8</v>
      </c>
      <c r="J110">
        <v>7860</v>
      </c>
      <c r="K110">
        <f t="shared" si="28"/>
        <v>8</v>
      </c>
      <c r="W110" s="51">
        <v>106</v>
      </c>
      <c r="X110" s="4">
        <f t="shared" si="36"/>
        <v>0</v>
      </c>
      <c r="Y110" s="51"/>
    </row>
    <row r="111" spans="1:31" x14ac:dyDescent="0.3">
      <c r="A111" t="str">
        <f t="shared" si="25"/>
        <v>scf7180042718270</v>
      </c>
      <c r="B111">
        <v>6583</v>
      </c>
      <c r="C111" s="50">
        <v>7180042718270</v>
      </c>
      <c r="E111">
        <f t="shared" si="26"/>
        <v>7</v>
      </c>
      <c r="H111">
        <v>6583</v>
      </c>
      <c r="I111">
        <f t="shared" si="27"/>
        <v>7</v>
      </c>
      <c r="J111">
        <v>6583</v>
      </c>
      <c r="K111">
        <f t="shared" si="28"/>
        <v>7</v>
      </c>
      <c r="W111" s="51">
        <v>107</v>
      </c>
      <c r="X111" s="4">
        <f t="shared" si="36"/>
        <v>0</v>
      </c>
      <c r="Y111" s="51"/>
    </row>
    <row r="112" spans="1:31" x14ac:dyDescent="0.3">
      <c r="A112" t="str">
        <f t="shared" si="25"/>
        <v>scf7180042725848</v>
      </c>
      <c r="B112">
        <v>6824</v>
      </c>
      <c r="C112" s="50">
        <v>7180042725848</v>
      </c>
      <c r="E112">
        <f t="shared" si="26"/>
        <v>7</v>
      </c>
      <c r="H112">
        <v>6824</v>
      </c>
      <c r="I112">
        <f t="shared" si="27"/>
        <v>7</v>
      </c>
      <c r="J112">
        <v>6824</v>
      </c>
      <c r="K112">
        <f t="shared" si="28"/>
        <v>7</v>
      </c>
      <c r="W112" s="51">
        <v>108</v>
      </c>
      <c r="X112" s="4">
        <f t="shared" si="36"/>
        <v>0</v>
      </c>
      <c r="Y112" s="51"/>
    </row>
    <row r="113" spans="1:25" x14ac:dyDescent="0.3">
      <c r="A113" t="str">
        <f t="shared" si="25"/>
        <v>scf7180042729835</v>
      </c>
      <c r="B113">
        <v>3806</v>
      </c>
      <c r="C113" s="50">
        <v>7180042729835</v>
      </c>
      <c r="E113">
        <f t="shared" si="26"/>
        <v>4</v>
      </c>
      <c r="H113">
        <v>3806</v>
      </c>
      <c r="I113">
        <f t="shared" si="27"/>
        <v>4</v>
      </c>
      <c r="J113">
        <v>3806</v>
      </c>
      <c r="K113">
        <f t="shared" si="28"/>
        <v>4</v>
      </c>
      <c r="W113" s="51">
        <v>109</v>
      </c>
      <c r="X113" s="4">
        <f t="shared" si="36"/>
        <v>0</v>
      </c>
      <c r="Y113" s="51"/>
    </row>
    <row r="114" spans="1:25" x14ac:dyDescent="0.3">
      <c r="A114" t="str">
        <f t="shared" si="25"/>
        <v>scf7180042744356</v>
      </c>
      <c r="B114">
        <v>4801</v>
      </c>
      <c r="C114" s="50">
        <v>7180042744356</v>
      </c>
      <c r="E114">
        <f t="shared" si="26"/>
        <v>5</v>
      </c>
      <c r="H114">
        <v>4801</v>
      </c>
      <c r="I114">
        <f t="shared" si="27"/>
        <v>5</v>
      </c>
      <c r="J114">
        <v>4801</v>
      </c>
      <c r="K114">
        <f t="shared" si="28"/>
        <v>5</v>
      </c>
      <c r="W114" s="51">
        <v>110</v>
      </c>
      <c r="X114" s="4">
        <f t="shared" si="36"/>
        <v>0</v>
      </c>
      <c r="Y114" s="51"/>
    </row>
    <row r="115" spans="1:25" x14ac:dyDescent="0.3">
      <c r="A115" t="str">
        <f t="shared" si="25"/>
        <v>scf7180042746965</v>
      </c>
      <c r="B115">
        <v>5502</v>
      </c>
      <c r="C115" s="50">
        <v>7180042746965</v>
      </c>
      <c r="E115">
        <f t="shared" si="26"/>
        <v>6</v>
      </c>
      <c r="H115">
        <v>5502</v>
      </c>
      <c r="I115">
        <f t="shared" si="27"/>
        <v>6</v>
      </c>
      <c r="J115">
        <v>5502</v>
      </c>
      <c r="K115">
        <f t="shared" si="28"/>
        <v>6</v>
      </c>
      <c r="W115" s="51">
        <v>111</v>
      </c>
      <c r="X115" s="4">
        <f t="shared" si="36"/>
        <v>0</v>
      </c>
      <c r="Y115" s="51"/>
    </row>
    <row r="116" spans="1:25" x14ac:dyDescent="0.3">
      <c r="A116" t="str">
        <f t="shared" si="25"/>
        <v>scf7180042755928</v>
      </c>
      <c r="B116">
        <v>9998</v>
      </c>
      <c r="C116" s="50">
        <v>7180042755928</v>
      </c>
      <c r="E116">
        <f t="shared" si="26"/>
        <v>10</v>
      </c>
      <c r="H116">
        <v>9998</v>
      </c>
      <c r="I116">
        <f t="shared" si="27"/>
        <v>10</v>
      </c>
      <c r="J116">
        <v>9998</v>
      </c>
      <c r="K116">
        <f t="shared" si="28"/>
        <v>10</v>
      </c>
      <c r="W116" s="51">
        <v>112</v>
      </c>
      <c r="X116" s="4">
        <f t="shared" si="36"/>
        <v>0</v>
      </c>
      <c r="Y116" s="51"/>
    </row>
    <row r="117" spans="1:25" x14ac:dyDescent="0.3">
      <c r="A117" t="str">
        <f t="shared" si="25"/>
        <v>scf7180042757480</v>
      </c>
      <c r="B117">
        <v>8535</v>
      </c>
      <c r="C117" s="50">
        <v>7180042757480</v>
      </c>
      <c r="E117">
        <f t="shared" si="26"/>
        <v>9</v>
      </c>
      <c r="H117">
        <v>8535</v>
      </c>
      <c r="I117">
        <f t="shared" si="27"/>
        <v>9</v>
      </c>
      <c r="J117">
        <v>8535</v>
      </c>
      <c r="K117">
        <f t="shared" si="28"/>
        <v>9</v>
      </c>
      <c r="W117" s="51">
        <v>113</v>
      </c>
      <c r="X117" s="4">
        <f t="shared" si="36"/>
        <v>0</v>
      </c>
      <c r="Y117" s="51"/>
    </row>
    <row r="118" spans="1:25" x14ac:dyDescent="0.3">
      <c r="A118" t="str">
        <f t="shared" si="25"/>
        <v>scf7180042757715</v>
      </c>
      <c r="B118">
        <v>9030</v>
      </c>
      <c r="C118" s="50">
        <v>7180042757715</v>
      </c>
      <c r="E118">
        <f t="shared" si="26"/>
        <v>9</v>
      </c>
      <c r="H118">
        <v>9030</v>
      </c>
      <c r="I118">
        <f t="shared" si="27"/>
        <v>9</v>
      </c>
      <c r="J118">
        <v>9030</v>
      </c>
      <c r="K118">
        <f t="shared" si="28"/>
        <v>9</v>
      </c>
      <c r="W118" s="51">
        <v>114</v>
      </c>
      <c r="X118" s="4">
        <f t="shared" si="36"/>
        <v>0</v>
      </c>
      <c r="Y118" s="51"/>
    </row>
    <row r="119" spans="1:25" x14ac:dyDescent="0.3">
      <c r="A119" t="str">
        <f t="shared" si="25"/>
        <v>scf7180042757919</v>
      </c>
      <c r="B119">
        <v>9997</v>
      </c>
      <c r="C119" s="50">
        <v>7180042757919</v>
      </c>
      <c r="E119">
        <f t="shared" si="26"/>
        <v>10</v>
      </c>
      <c r="H119">
        <v>9997</v>
      </c>
      <c r="I119">
        <f t="shared" si="27"/>
        <v>10</v>
      </c>
      <c r="J119">
        <v>9997</v>
      </c>
      <c r="K119">
        <f t="shared" si="28"/>
        <v>10</v>
      </c>
      <c r="W119" s="51">
        <v>115</v>
      </c>
      <c r="X119" s="4">
        <f t="shared" si="36"/>
        <v>0</v>
      </c>
      <c r="Y119" s="51"/>
    </row>
    <row r="120" spans="1:25" x14ac:dyDescent="0.3">
      <c r="A120" t="str">
        <f t="shared" si="25"/>
        <v>scf7180042758546</v>
      </c>
      <c r="B120">
        <v>7826</v>
      </c>
      <c r="C120" s="50">
        <v>7180042758546</v>
      </c>
      <c r="E120">
        <f t="shared" si="26"/>
        <v>8</v>
      </c>
      <c r="H120">
        <v>7826</v>
      </c>
      <c r="I120">
        <f t="shared" si="27"/>
        <v>8</v>
      </c>
      <c r="J120">
        <v>7826</v>
      </c>
      <c r="K120">
        <f t="shared" si="28"/>
        <v>8</v>
      </c>
      <c r="W120" s="51">
        <v>116</v>
      </c>
      <c r="X120" s="4">
        <f t="shared" si="36"/>
        <v>0</v>
      </c>
      <c r="Y120" s="51"/>
    </row>
    <row r="121" spans="1:25" x14ac:dyDescent="0.3">
      <c r="A121" t="str">
        <f t="shared" si="25"/>
        <v>scf7180042760092</v>
      </c>
      <c r="B121">
        <v>8242</v>
      </c>
      <c r="C121" s="50">
        <v>7180042760092</v>
      </c>
      <c r="E121">
        <f t="shared" si="26"/>
        <v>8</v>
      </c>
      <c r="H121">
        <v>8242</v>
      </c>
      <c r="I121">
        <f t="shared" si="27"/>
        <v>8</v>
      </c>
      <c r="J121">
        <v>8242</v>
      </c>
      <c r="K121">
        <f t="shared" si="28"/>
        <v>8</v>
      </c>
      <c r="W121" s="51">
        <v>117</v>
      </c>
      <c r="X121" s="4">
        <f t="shared" si="36"/>
        <v>0</v>
      </c>
      <c r="Y121" s="51"/>
    </row>
    <row r="122" spans="1:25" x14ac:dyDescent="0.3">
      <c r="A122" t="str">
        <f t="shared" si="25"/>
        <v>scf7180042762495</v>
      </c>
      <c r="B122">
        <v>8657</v>
      </c>
      <c r="C122" s="50">
        <v>7180042762495</v>
      </c>
      <c r="E122">
        <f t="shared" si="26"/>
        <v>9</v>
      </c>
      <c r="H122">
        <v>8657</v>
      </c>
      <c r="I122">
        <f t="shared" si="27"/>
        <v>9</v>
      </c>
      <c r="J122">
        <v>8657</v>
      </c>
      <c r="K122">
        <f t="shared" si="28"/>
        <v>9</v>
      </c>
      <c r="W122" s="51">
        <v>118</v>
      </c>
      <c r="X122" s="4">
        <f t="shared" si="36"/>
        <v>0</v>
      </c>
      <c r="Y122" s="51"/>
    </row>
    <row r="123" spans="1:25" x14ac:dyDescent="0.3">
      <c r="A123" t="str">
        <f t="shared" si="25"/>
        <v>scf7180042764384</v>
      </c>
      <c r="B123">
        <v>7505</v>
      </c>
      <c r="C123" s="50">
        <v>7180042764384</v>
      </c>
      <c r="E123">
        <f t="shared" si="26"/>
        <v>8</v>
      </c>
      <c r="H123">
        <v>7505</v>
      </c>
      <c r="I123">
        <f t="shared" si="27"/>
        <v>8</v>
      </c>
      <c r="J123">
        <v>7505</v>
      </c>
      <c r="K123">
        <f t="shared" si="28"/>
        <v>8</v>
      </c>
      <c r="W123" s="51">
        <v>119</v>
      </c>
      <c r="X123" s="4">
        <f t="shared" si="36"/>
        <v>0</v>
      </c>
      <c r="Y123" s="51"/>
    </row>
    <row r="124" spans="1:25" x14ac:dyDescent="0.3">
      <c r="A124" t="str">
        <f t="shared" si="25"/>
        <v>scf7180042767104</v>
      </c>
      <c r="B124">
        <v>7731</v>
      </c>
      <c r="C124" s="50">
        <v>7180042767104</v>
      </c>
      <c r="E124">
        <f t="shared" si="26"/>
        <v>8</v>
      </c>
      <c r="H124">
        <v>7731</v>
      </c>
      <c r="I124">
        <f t="shared" si="27"/>
        <v>8</v>
      </c>
      <c r="J124">
        <v>7731</v>
      </c>
      <c r="K124">
        <f t="shared" si="28"/>
        <v>8</v>
      </c>
      <c r="W124" s="51">
        <v>120</v>
      </c>
      <c r="X124" s="4">
        <f t="shared" si="36"/>
        <v>0</v>
      </c>
      <c r="Y124" s="51"/>
    </row>
    <row r="125" spans="1:25" x14ac:dyDescent="0.3">
      <c r="A125" t="str">
        <f t="shared" si="25"/>
        <v>scf7180042768444</v>
      </c>
      <c r="B125">
        <v>8472</v>
      </c>
      <c r="C125" s="50">
        <v>7180042768444</v>
      </c>
      <c r="E125">
        <f t="shared" si="26"/>
        <v>8</v>
      </c>
      <c r="H125">
        <v>8472</v>
      </c>
      <c r="I125">
        <f t="shared" si="27"/>
        <v>8</v>
      </c>
      <c r="J125">
        <v>8472</v>
      </c>
      <c r="K125">
        <f t="shared" si="28"/>
        <v>8</v>
      </c>
      <c r="W125" s="51">
        <v>121</v>
      </c>
      <c r="X125" s="4">
        <f t="shared" si="36"/>
        <v>0</v>
      </c>
      <c r="Y125" s="51"/>
    </row>
    <row r="126" spans="1:25" x14ac:dyDescent="0.3">
      <c r="A126" t="str">
        <f t="shared" si="25"/>
        <v>scf7180042768601</v>
      </c>
      <c r="B126">
        <v>8634</v>
      </c>
      <c r="C126" s="50">
        <v>7180042768601</v>
      </c>
      <c r="E126">
        <f t="shared" si="26"/>
        <v>9</v>
      </c>
      <c r="H126">
        <v>8634</v>
      </c>
      <c r="I126">
        <f t="shared" si="27"/>
        <v>9</v>
      </c>
      <c r="J126">
        <v>8634</v>
      </c>
      <c r="K126">
        <f t="shared" si="28"/>
        <v>9</v>
      </c>
      <c r="W126" s="51">
        <v>122</v>
      </c>
      <c r="X126" s="4">
        <f t="shared" si="36"/>
        <v>0</v>
      </c>
      <c r="Y126" s="51"/>
    </row>
    <row r="127" spans="1:25" x14ac:dyDescent="0.3">
      <c r="A127" t="str">
        <f t="shared" si="25"/>
        <v>scf7180042769982</v>
      </c>
      <c r="B127">
        <v>10209</v>
      </c>
      <c r="C127" s="50">
        <v>7180042769982</v>
      </c>
      <c r="E127">
        <f t="shared" si="26"/>
        <v>10</v>
      </c>
      <c r="H127">
        <v>10209</v>
      </c>
      <c r="I127">
        <f t="shared" si="27"/>
        <v>10</v>
      </c>
      <c r="J127">
        <v>10209</v>
      </c>
      <c r="K127">
        <f t="shared" si="28"/>
        <v>10</v>
      </c>
      <c r="W127" s="51">
        <v>123</v>
      </c>
      <c r="X127" s="4">
        <f t="shared" si="36"/>
        <v>0</v>
      </c>
      <c r="Y127" s="51"/>
    </row>
    <row r="128" spans="1:25" x14ac:dyDescent="0.3">
      <c r="A128" t="str">
        <f t="shared" si="25"/>
        <v>scf7180042771151</v>
      </c>
      <c r="B128">
        <v>9159</v>
      </c>
      <c r="C128" s="50">
        <v>7180042771151</v>
      </c>
      <c r="E128">
        <f t="shared" si="26"/>
        <v>9</v>
      </c>
      <c r="H128">
        <v>9159</v>
      </c>
      <c r="I128">
        <f t="shared" si="27"/>
        <v>9</v>
      </c>
      <c r="J128">
        <v>9159</v>
      </c>
      <c r="K128">
        <f t="shared" si="28"/>
        <v>9</v>
      </c>
      <c r="W128" s="51">
        <v>124</v>
      </c>
      <c r="X128" s="4">
        <f t="shared" si="36"/>
        <v>0</v>
      </c>
      <c r="Y128" s="51"/>
    </row>
    <row r="129" spans="1:25" x14ac:dyDescent="0.3">
      <c r="A129" t="str">
        <f t="shared" si="25"/>
        <v>scf7180042777854</v>
      </c>
      <c r="B129">
        <v>8581</v>
      </c>
      <c r="C129" s="50">
        <v>7180042777854</v>
      </c>
      <c r="E129">
        <f t="shared" si="26"/>
        <v>9</v>
      </c>
      <c r="H129">
        <v>8581</v>
      </c>
      <c r="I129">
        <f t="shared" si="27"/>
        <v>9</v>
      </c>
      <c r="J129">
        <v>8581</v>
      </c>
      <c r="K129">
        <f t="shared" si="28"/>
        <v>9</v>
      </c>
      <c r="W129" s="51">
        <v>125</v>
      </c>
      <c r="X129" s="4">
        <f t="shared" si="36"/>
        <v>0</v>
      </c>
      <c r="Y129" s="51"/>
    </row>
    <row r="130" spans="1:25" x14ac:dyDescent="0.3">
      <c r="A130" t="str">
        <f t="shared" si="25"/>
        <v>scf7180042823689</v>
      </c>
      <c r="B130">
        <v>7994</v>
      </c>
      <c r="C130" s="50">
        <v>7180042823689</v>
      </c>
      <c r="E130">
        <f t="shared" si="26"/>
        <v>8</v>
      </c>
      <c r="H130">
        <v>7994</v>
      </c>
      <c r="I130">
        <f t="shared" si="27"/>
        <v>8</v>
      </c>
      <c r="J130">
        <v>7994</v>
      </c>
      <c r="K130">
        <f t="shared" si="28"/>
        <v>8</v>
      </c>
      <c r="W130" s="51">
        <v>126</v>
      </c>
      <c r="X130" s="4">
        <f t="shared" si="36"/>
        <v>0</v>
      </c>
      <c r="Y130" s="51"/>
    </row>
    <row r="131" spans="1:25" x14ac:dyDescent="0.3">
      <c r="A131" t="str">
        <f t="shared" si="25"/>
        <v>scf7180042823950</v>
      </c>
      <c r="B131">
        <v>8488</v>
      </c>
      <c r="C131" s="50">
        <v>7180042823950</v>
      </c>
      <c r="E131">
        <f t="shared" si="26"/>
        <v>8</v>
      </c>
      <c r="H131">
        <v>8488</v>
      </c>
      <c r="I131">
        <f t="shared" si="27"/>
        <v>8</v>
      </c>
      <c r="J131">
        <v>8488</v>
      </c>
      <c r="K131">
        <f t="shared" si="28"/>
        <v>8</v>
      </c>
      <c r="W131" s="51">
        <v>127</v>
      </c>
      <c r="X131" s="4">
        <f t="shared" si="36"/>
        <v>0</v>
      </c>
      <c r="Y131" s="51"/>
    </row>
    <row r="132" spans="1:25" x14ac:dyDescent="0.3">
      <c r="A132" t="str">
        <f t="shared" si="25"/>
        <v>scf7180042823971</v>
      </c>
      <c r="B132">
        <v>7722</v>
      </c>
      <c r="C132" s="50">
        <v>7180042823971</v>
      </c>
      <c r="E132">
        <f t="shared" si="26"/>
        <v>8</v>
      </c>
      <c r="H132">
        <v>7722</v>
      </c>
      <c r="I132">
        <f t="shared" si="27"/>
        <v>8</v>
      </c>
      <c r="J132">
        <v>7722</v>
      </c>
      <c r="K132">
        <f t="shared" si="28"/>
        <v>8</v>
      </c>
      <c r="W132" s="51">
        <v>128</v>
      </c>
      <c r="X132" s="4">
        <f t="shared" si="36"/>
        <v>0</v>
      </c>
      <c r="Y132" s="51"/>
    </row>
    <row r="133" spans="1:25" x14ac:dyDescent="0.3">
      <c r="A133" t="str">
        <f t="shared" ref="A133:A196" si="37">CONCATENATE("scf",C133)</f>
        <v>scf7180042824733</v>
      </c>
      <c r="B133">
        <v>7331</v>
      </c>
      <c r="C133" s="50">
        <v>7180042824733</v>
      </c>
      <c r="E133">
        <f t="shared" ref="E133:E196" si="38">ROUND(+B133/1000,0)</f>
        <v>7</v>
      </c>
      <c r="H133">
        <v>7331</v>
      </c>
      <c r="I133">
        <f t="shared" ref="I133:I196" si="39">ROUND(+$H133/1000,0)</f>
        <v>7</v>
      </c>
      <c r="J133">
        <v>7331</v>
      </c>
      <c r="K133">
        <f t="shared" ref="K133:K196" si="40">ROUND(+$J133/1000,0)</f>
        <v>7</v>
      </c>
      <c r="W133" s="51">
        <v>129</v>
      </c>
      <c r="X133" s="4">
        <f t="shared" si="36"/>
        <v>0</v>
      </c>
      <c r="Y133" s="51"/>
    </row>
    <row r="134" spans="1:25" x14ac:dyDescent="0.3">
      <c r="A134" t="str">
        <f t="shared" si="37"/>
        <v>scf7180042825308</v>
      </c>
      <c r="B134">
        <v>8183</v>
      </c>
      <c r="C134" s="50">
        <v>7180042825308</v>
      </c>
      <c r="E134">
        <f t="shared" si="38"/>
        <v>8</v>
      </c>
      <c r="H134">
        <v>8183</v>
      </c>
      <c r="I134">
        <f t="shared" si="39"/>
        <v>8</v>
      </c>
      <c r="J134">
        <v>8183</v>
      </c>
      <c r="K134">
        <f t="shared" si="40"/>
        <v>8</v>
      </c>
      <c r="W134" s="51">
        <v>130</v>
      </c>
      <c r="X134" s="4">
        <f t="shared" ref="X134:X197" si="41">COUNTIF($E$4:$E$342,$W134)</f>
        <v>0</v>
      </c>
      <c r="Y134" s="51"/>
    </row>
    <row r="135" spans="1:25" x14ac:dyDescent="0.3">
      <c r="A135" t="str">
        <f t="shared" si="37"/>
        <v>scf7180042825417</v>
      </c>
      <c r="B135">
        <v>7989</v>
      </c>
      <c r="C135" s="50">
        <v>7180042825417</v>
      </c>
      <c r="E135">
        <f t="shared" si="38"/>
        <v>8</v>
      </c>
      <c r="H135">
        <v>7989</v>
      </c>
      <c r="I135">
        <f t="shared" si="39"/>
        <v>8</v>
      </c>
      <c r="J135">
        <v>7989</v>
      </c>
      <c r="K135">
        <f t="shared" si="40"/>
        <v>8</v>
      </c>
      <c r="W135" s="51">
        <v>131</v>
      </c>
      <c r="X135" s="4">
        <f t="shared" si="41"/>
        <v>0</v>
      </c>
      <c r="Y135" s="51"/>
    </row>
    <row r="136" spans="1:25" x14ac:dyDescent="0.3">
      <c r="A136" t="str">
        <f t="shared" si="37"/>
        <v>scf7180042829159</v>
      </c>
      <c r="B136">
        <v>9343</v>
      </c>
      <c r="C136" s="50">
        <v>7180042829159</v>
      </c>
      <c r="E136">
        <f t="shared" si="38"/>
        <v>9</v>
      </c>
      <c r="H136">
        <v>9343</v>
      </c>
      <c r="I136">
        <f t="shared" si="39"/>
        <v>9</v>
      </c>
      <c r="J136">
        <v>9343</v>
      </c>
      <c r="K136">
        <f t="shared" si="40"/>
        <v>9</v>
      </c>
      <c r="W136" s="51">
        <v>132</v>
      </c>
      <c r="X136" s="4">
        <f t="shared" si="41"/>
        <v>0</v>
      </c>
      <c r="Y136" s="51"/>
    </row>
    <row r="137" spans="1:25" x14ac:dyDescent="0.3">
      <c r="A137" t="str">
        <f t="shared" si="37"/>
        <v>scf7180042831062</v>
      </c>
      <c r="B137">
        <v>8412</v>
      </c>
      <c r="C137" s="50">
        <v>7180042831062</v>
      </c>
      <c r="E137">
        <f t="shared" si="38"/>
        <v>8</v>
      </c>
      <c r="H137">
        <v>8412</v>
      </c>
      <c r="I137">
        <f t="shared" si="39"/>
        <v>8</v>
      </c>
      <c r="J137">
        <v>8412</v>
      </c>
      <c r="K137">
        <f t="shared" si="40"/>
        <v>8</v>
      </c>
      <c r="W137" s="51">
        <v>133</v>
      </c>
      <c r="X137" s="4">
        <f t="shared" si="41"/>
        <v>0</v>
      </c>
      <c r="Y137" s="51"/>
    </row>
    <row r="138" spans="1:25" x14ac:dyDescent="0.3">
      <c r="A138" t="str">
        <f t="shared" si="37"/>
        <v>scf7180042831791</v>
      </c>
      <c r="B138">
        <v>7529</v>
      </c>
      <c r="C138" s="50">
        <v>7180042831791</v>
      </c>
      <c r="E138">
        <f t="shared" si="38"/>
        <v>8</v>
      </c>
      <c r="H138">
        <v>7529</v>
      </c>
      <c r="I138">
        <f t="shared" si="39"/>
        <v>8</v>
      </c>
      <c r="J138">
        <v>7529</v>
      </c>
      <c r="K138">
        <f t="shared" si="40"/>
        <v>8</v>
      </c>
      <c r="W138" s="51">
        <v>134</v>
      </c>
      <c r="X138" s="4">
        <f t="shared" si="41"/>
        <v>0</v>
      </c>
      <c r="Y138" s="51"/>
    </row>
    <row r="139" spans="1:25" x14ac:dyDescent="0.3">
      <c r="A139" t="str">
        <f t="shared" si="37"/>
        <v>scf7180042832855</v>
      </c>
      <c r="B139">
        <v>7349</v>
      </c>
      <c r="C139" s="50">
        <v>7180042832855</v>
      </c>
      <c r="E139">
        <f t="shared" si="38"/>
        <v>7</v>
      </c>
      <c r="H139">
        <v>7349</v>
      </c>
      <c r="I139">
        <f t="shared" si="39"/>
        <v>7</v>
      </c>
      <c r="J139">
        <v>7349</v>
      </c>
      <c r="K139">
        <f t="shared" si="40"/>
        <v>7</v>
      </c>
      <c r="W139" s="51">
        <v>135</v>
      </c>
      <c r="X139" s="4">
        <f t="shared" si="41"/>
        <v>0</v>
      </c>
      <c r="Y139" s="51"/>
    </row>
    <row r="140" spans="1:25" x14ac:dyDescent="0.3">
      <c r="A140" t="str">
        <f t="shared" si="37"/>
        <v>scf7180042840086</v>
      </c>
      <c r="B140">
        <v>6017</v>
      </c>
      <c r="C140" s="50">
        <v>7180042840086</v>
      </c>
      <c r="E140">
        <f t="shared" si="38"/>
        <v>6</v>
      </c>
      <c r="H140">
        <v>6017</v>
      </c>
      <c r="I140">
        <f t="shared" si="39"/>
        <v>6</v>
      </c>
      <c r="J140">
        <v>6017</v>
      </c>
      <c r="K140">
        <f t="shared" si="40"/>
        <v>6</v>
      </c>
      <c r="W140" s="51">
        <v>136</v>
      </c>
      <c r="X140" s="4">
        <f t="shared" si="41"/>
        <v>0</v>
      </c>
      <c r="Y140" s="51"/>
    </row>
    <row r="141" spans="1:25" x14ac:dyDescent="0.3">
      <c r="A141" t="str">
        <f t="shared" si="37"/>
        <v>scf7180042872167</v>
      </c>
      <c r="B141">
        <v>2708</v>
      </c>
      <c r="C141" s="50">
        <v>7180042872167</v>
      </c>
      <c r="E141">
        <f t="shared" si="38"/>
        <v>3</v>
      </c>
      <c r="H141">
        <v>2708</v>
      </c>
      <c r="I141">
        <f t="shared" si="39"/>
        <v>3</v>
      </c>
      <c r="J141">
        <v>2708</v>
      </c>
      <c r="K141">
        <f t="shared" si="40"/>
        <v>3</v>
      </c>
      <c r="W141" s="51">
        <v>137</v>
      </c>
      <c r="X141" s="4">
        <f t="shared" si="41"/>
        <v>0</v>
      </c>
      <c r="Y141" s="51"/>
    </row>
    <row r="142" spans="1:25" x14ac:dyDescent="0.3">
      <c r="A142" t="str">
        <f t="shared" si="37"/>
        <v>scf7180042912254</v>
      </c>
      <c r="B142">
        <v>7751</v>
      </c>
      <c r="C142" s="50">
        <v>7180042912254</v>
      </c>
      <c r="E142">
        <f t="shared" si="38"/>
        <v>8</v>
      </c>
      <c r="H142">
        <v>7751</v>
      </c>
      <c r="I142">
        <f t="shared" si="39"/>
        <v>8</v>
      </c>
      <c r="J142">
        <v>7751</v>
      </c>
      <c r="K142">
        <f t="shared" si="40"/>
        <v>8</v>
      </c>
      <c r="W142" s="51">
        <v>138</v>
      </c>
      <c r="X142" s="4">
        <f t="shared" si="41"/>
        <v>0</v>
      </c>
      <c r="Y142" s="51"/>
    </row>
    <row r="143" spans="1:25" x14ac:dyDescent="0.3">
      <c r="A143" t="str">
        <f t="shared" si="37"/>
        <v>scf7180042916884</v>
      </c>
      <c r="B143">
        <v>7198</v>
      </c>
      <c r="C143" s="50">
        <v>7180042916884</v>
      </c>
      <c r="E143">
        <f t="shared" si="38"/>
        <v>7</v>
      </c>
      <c r="H143">
        <v>7198</v>
      </c>
      <c r="I143">
        <f t="shared" si="39"/>
        <v>7</v>
      </c>
      <c r="J143">
        <v>7198</v>
      </c>
      <c r="K143">
        <f t="shared" si="40"/>
        <v>7</v>
      </c>
      <c r="W143" s="51">
        <v>139</v>
      </c>
      <c r="X143" s="4">
        <f t="shared" si="41"/>
        <v>0</v>
      </c>
      <c r="Y143" s="51"/>
    </row>
    <row r="144" spans="1:25" x14ac:dyDescent="0.3">
      <c r="A144" t="str">
        <f t="shared" si="37"/>
        <v>scf7180042916978</v>
      </c>
      <c r="B144">
        <v>7804</v>
      </c>
      <c r="C144" s="50">
        <v>7180042916978</v>
      </c>
      <c r="E144">
        <f t="shared" si="38"/>
        <v>8</v>
      </c>
      <c r="H144">
        <v>7804</v>
      </c>
      <c r="I144">
        <f t="shared" si="39"/>
        <v>8</v>
      </c>
      <c r="J144">
        <v>7804</v>
      </c>
      <c r="K144">
        <f t="shared" si="40"/>
        <v>8</v>
      </c>
      <c r="W144" s="51">
        <v>140</v>
      </c>
      <c r="X144" s="4">
        <f t="shared" si="41"/>
        <v>0</v>
      </c>
      <c r="Y144" s="51"/>
    </row>
    <row r="145" spans="1:25" x14ac:dyDescent="0.3">
      <c r="A145" t="str">
        <f t="shared" si="37"/>
        <v>scf7180042917833</v>
      </c>
      <c r="B145">
        <v>8250</v>
      </c>
      <c r="C145" s="50">
        <v>7180042917833</v>
      </c>
      <c r="E145">
        <f t="shared" si="38"/>
        <v>8</v>
      </c>
      <c r="H145">
        <v>8250</v>
      </c>
      <c r="I145">
        <f t="shared" si="39"/>
        <v>8</v>
      </c>
      <c r="J145">
        <v>8250</v>
      </c>
      <c r="K145">
        <f t="shared" si="40"/>
        <v>8</v>
      </c>
      <c r="W145" s="51">
        <v>141</v>
      </c>
      <c r="X145" s="4">
        <f t="shared" si="41"/>
        <v>0</v>
      </c>
      <c r="Y145" s="51"/>
    </row>
    <row r="146" spans="1:25" x14ac:dyDescent="0.3">
      <c r="A146" t="str">
        <f t="shared" si="37"/>
        <v>scf7180042922711</v>
      </c>
      <c r="B146">
        <v>5878</v>
      </c>
      <c r="C146" s="50">
        <v>7180042922711</v>
      </c>
      <c r="E146">
        <f t="shared" si="38"/>
        <v>6</v>
      </c>
      <c r="H146">
        <v>5878</v>
      </c>
      <c r="I146">
        <f t="shared" si="39"/>
        <v>6</v>
      </c>
      <c r="J146">
        <v>5878</v>
      </c>
      <c r="K146">
        <f t="shared" si="40"/>
        <v>6</v>
      </c>
      <c r="W146" s="51">
        <v>142</v>
      </c>
      <c r="X146" s="4">
        <f t="shared" si="41"/>
        <v>0</v>
      </c>
      <c r="Y146" s="51"/>
    </row>
    <row r="147" spans="1:25" x14ac:dyDescent="0.3">
      <c r="A147" t="str">
        <f t="shared" si="37"/>
        <v>scf7180042924038</v>
      </c>
      <c r="B147">
        <v>8502</v>
      </c>
      <c r="C147" s="50">
        <v>7180042924038</v>
      </c>
      <c r="E147">
        <f t="shared" si="38"/>
        <v>9</v>
      </c>
      <c r="H147">
        <v>8502</v>
      </c>
      <c r="I147">
        <f t="shared" si="39"/>
        <v>9</v>
      </c>
      <c r="J147">
        <v>8502</v>
      </c>
      <c r="K147">
        <f t="shared" si="40"/>
        <v>9</v>
      </c>
      <c r="W147" s="51">
        <v>143</v>
      </c>
      <c r="X147" s="4">
        <f t="shared" si="41"/>
        <v>0</v>
      </c>
    </row>
    <row r="148" spans="1:25" x14ac:dyDescent="0.3">
      <c r="A148" t="str">
        <f t="shared" si="37"/>
        <v>scf7180042924497</v>
      </c>
      <c r="B148">
        <v>6306</v>
      </c>
      <c r="C148" s="50">
        <v>7180042924497</v>
      </c>
      <c r="E148">
        <f t="shared" si="38"/>
        <v>6</v>
      </c>
      <c r="H148">
        <v>6306</v>
      </c>
      <c r="I148">
        <f t="shared" si="39"/>
        <v>6</v>
      </c>
      <c r="J148">
        <v>6306</v>
      </c>
      <c r="K148">
        <f t="shared" si="40"/>
        <v>6</v>
      </c>
      <c r="W148" s="51">
        <v>144</v>
      </c>
      <c r="X148" s="4">
        <f t="shared" si="41"/>
        <v>0</v>
      </c>
    </row>
    <row r="149" spans="1:25" x14ac:dyDescent="0.3">
      <c r="A149" t="str">
        <f t="shared" si="37"/>
        <v>scf7180042924765</v>
      </c>
      <c r="B149">
        <v>6395</v>
      </c>
      <c r="C149" s="50">
        <v>7180042924765</v>
      </c>
      <c r="E149">
        <f t="shared" si="38"/>
        <v>6</v>
      </c>
      <c r="H149">
        <v>6395</v>
      </c>
      <c r="I149">
        <f t="shared" si="39"/>
        <v>6</v>
      </c>
      <c r="J149">
        <v>6395</v>
      </c>
      <c r="K149">
        <f t="shared" si="40"/>
        <v>6</v>
      </c>
      <c r="W149" s="51">
        <v>145</v>
      </c>
      <c r="X149" s="4">
        <f t="shared" si="41"/>
        <v>0</v>
      </c>
    </row>
    <row r="150" spans="1:25" x14ac:dyDescent="0.3">
      <c r="A150" t="str">
        <f t="shared" si="37"/>
        <v>scf7180042924824</v>
      </c>
      <c r="B150">
        <v>6448</v>
      </c>
      <c r="C150" s="50">
        <v>7180042924824</v>
      </c>
      <c r="E150">
        <f t="shared" si="38"/>
        <v>6</v>
      </c>
      <c r="H150">
        <v>6448</v>
      </c>
      <c r="I150">
        <f t="shared" si="39"/>
        <v>6</v>
      </c>
      <c r="J150">
        <v>6448</v>
      </c>
      <c r="K150">
        <f t="shared" si="40"/>
        <v>6</v>
      </c>
      <c r="W150" s="51">
        <v>146</v>
      </c>
      <c r="X150" s="4">
        <f t="shared" si="41"/>
        <v>0</v>
      </c>
    </row>
    <row r="151" spans="1:25" x14ac:dyDescent="0.3">
      <c r="A151" t="str">
        <f t="shared" si="37"/>
        <v>scf7180042938275</v>
      </c>
      <c r="B151">
        <v>8516</v>
      </c>
      <c r="C151" s="50">
        <v>7180042938275</v>
      </c>
      <c r="E151">
        <f t="shared" si="38"/>
        <v>9</v>
      </c>
      <c r="H151">
        <v>8516</v>
      </c>
      <c r="I151">
        <f t="shared" si="39"/>
        <v>9</v>
      </c>
      <c r="J151">
        <v>8516</v>
      </c>
      <c r="K151">
        <f t="shared" si="40"/>
        <v>9</v>
      </c>
      <c r="W151" s="51">
        <v>147</v>
      </c>
      <c r="X151" s="4">
        <f t="shared" si="41"/>
        <v>0</v>
      </c>
    </row>
    <row r="152" spans="1:25" x14ac:dyDescent="0.3">
      <c r="A152" t="str">
        <f t="shared" si="37"/>
        <v>scf7180042948702</v>
      </c>
      <c r="B152">
        <v>6235</v>
      </c>
      <c r="C152" s="50">
        <v>7180042948702</v>
      </c>
      <c r="E152">
        <f t="shared" si="38"/>
        <v>6</v>
      </c>
      <c r="H152">
        <v>6235</v>
      </c>
      <c r="I152">
        <f t="shared" si="39"/>
        <v>6</v>
      </c>
      <c r="J152">
        <v>6235</v>
      </c>
      <c r="K152">
        <f t="shared" si="40"/>
        <v>6</v>
      </c>
      <c r="W152" s="51">
        <v>148</v>
      </c>
      <c r="X152" s="4">
        <f t="shared" si="41"/>
        <v>0</v>
      </c>
    </row>
    <row r="153" spans="1:25" x14ac:dyDescent="0.3">
      <c r="A153" t="str">
        <f t="shared" si="37"/>
        <v>scf7180043029263</v>
      </c>
      <c r="B153">
        <v>6029</v>
      </c>
      <c r="C153" s="50">
        <v>7180043029263</v>
      </c>
      <c r="E153">
        <f t="shared" si="38"/>
        <v>6</v>
      </c>
      <c r="H153">
        <v>6029</v>
      </c>
      <c r="I153">
        <f t="shared" si="39"/>
        <v>6</v>
      </c>
      <c r="J153">
        <v>6029</v>
      </c>
      <c r="K153">
        <f t="shared" si="40"/>
        <v>6</v>
      </c>
      <c r="W153" s="51">
        <v>149</v>
      </c>
      <c r="X153" s="4">
        <f t="shared" si="41"/>
        <v>0</v>
      </c>
    </row>
    <row r="154" spans="1:25" x14ac:dyDescent="0.3">
      <c r="A154" t="str">
        <f t="shared" si="37"/>
        <v>scf7180043029339</v>
      </c>
      <c r="B154">
        <v>6311</v>
      </c>
      <c r="C154" s="50">
        <v>7180043029339</v>
      </c>
      <c r="E154">
        <f t="shared" si="38"/>
        <v>6</v>
      </c>
      <c r="H154">
        <v>6311</v>
      </c>
      <c r="I154">
        <f t="shared" si="39"/>
        <v>6</v>
      </c>
      <c r="J154">
        <v>6311</v>
      </c>
      <c r="K154">
        <f t="shared" si="40"/>
        <v>6</v>
      </c>
      <c r="W154" s="51">
        <v>150</v>
      </c>
      <c r="X154" s="4">
        <f t="shared" si="41"/>
        <v>0</v>
      </c>
    </row>
    <row r="155" spans="1:25" x14ac:dyDescent="0.3">
      <c r="A155" t="str">
        <f t="shared" si="37"/>
        <v>scf7180043029755</v>
      </c>
      <c r="B155">
        <v>5139</v>
      </c>
      <c r="C155" s="50">
        <v>7180043029755</v>
      </c>
      <c r="E155">
        <f t="shared" si="38"/>
        <v>5</v>
      </c>
      <c r="H155">
        <v>5139</v>
      </c>
      <c r="I155">
        <f t="shared" si="39"/>
        <v>5</v>
      </c>
      <c r="J155">
        <v>5139</v>
      </c>
      <c r="K155">
        <f t="shared" si="40"/>
        <v>5</v>
      </c>
      <c r="W155" s="51">
        <v>151</v>
      </c>
      <c r="X155" s="4">
        <f t="shared" si="41"/>
        <v>0</v>
      </c>
    </row>
    <row r="156" spans="1:25" x14ac:dyDescent="0.3">
      <c r="A156" t="str">
        <f t="shared" si="37"/>
        <v>scf7180043030721</v>
      </c>
      <c r="B156">
        <v>4981</v>
      </c>
      <c r="C156" s="50">
        <v>7180043030721</v>
      </c>
      <c r="E156">
        <f t="shared" si="38"/>
        <v>5</v>
      </c>
      <c r="H156">
        <v>4981</v>
      </c>
      <c r="I156">
        <f t="shared" si="39"/>
        <v>5</v>
      </c>
      <c r="J156">
        <v>4981</v>
      </c>
      <c r="K156">
        <f t="shared" si="40"/>
        <v>5</v>
      </c>
      <c r="W156" s="51">
        <v>152</v>
      </c>
      <c r="X156" s="4">
        <f t="shared" si="41"/>
        <v>0</v>
      </c>
    </row>
    <row r="157" spans="1:25" x14ac:dyDescent="0.3">
      <c r="A157" t="str">
        <f t="shared" si="37"/>
        <v>scf7180043032276</v>
      </c>
      <c r="B157">
        <v>6535</v>
      </c>
      <c r="C157" s="50">
        <v>7180043032276</v>
      </c>
      <c r="E157">
        <f t="shared" si="38"/>
        <v>7</v>
      </c>
      <c r="H157">
        <v>6535</v>
      </c>
      <c r="I157">
        <f t="shared" si="39"/>
        <v>7</v>
      </c>
      <c r="J157">
        <v>6535</v>
      </c>
      <c r="K157">
        <f t="shared" si="40"/>
        <v>7</v>
      </c>
      <c r="W157" s="51">
        <v>153</v>
      </c>
      <c r="X157" s="4">
        <f t="shared" si="41"/>
        <v>0</v>
      </c>
    </row>
    <row r="158" spans="1:25" x14ac:dyDescent="0.3">
      <c r="A158" t="str">
        <f t="shared" si="37"/>
        <v>scf7180043032290</v>
      </c>
      <c r="B158">
        <v>7157</v>
      </c>
      <c r="C158" s="50">
        <v>7180043032290</v>
      </c>
      <c r="E158">
        <f t="shared" si="38"/>
        <v>7</v>
      </c>
      <c r="H158">
        <v>7157</v>
      </c>
      <c r="I158">
        <f t="shared" si="39"/>
        <v>7</v>
      </c>
      <c r="J158">
        <v>7157</v>
      </c>
      <c r="K158">
        <f t="shared" si="40"/>
        <v>7</v>
      </c>
      <c r="W158" s="51">
        <v>154</v>
      </c>
      <c r="X158" s="4">
        <f t="shared" si="41"/>
        <v>0</v>
      </c>
    </row>
    <row r="159" spans="1:25" x14ac:dyDescent="0.3">
      <c r="A159" t="str">
        <f t="shared" si="37"/>
        <v>scf7180043035945</v>
      </c>
      <c r="B159">
        <v>5692</v>
      </c>
      <c r="C159" s="50">
        <v>7180043035945</v>
      </c>
      <c r="E159">
        <f t="shared" si="38"/>
        <v>6</v>
      </c>
      <c r="H159">
        <v>5692</v>
      </c>
      <c r="I159">
        <f t="shared" si="39"/>
        <v>6</v>
      </c>
      <c r="J159">
        <v>5692</v>
      </c>
      <c r="K159">
        <f t="shared" si="40"/>
        <v>6</v>
      </c>
      <c r="W159" s="51">
        <v>155</v>
      </c>
      <c r="X159" s="4">
        <f t="shared" si="41"/>
        <v>0</v>
      </c>
    </row>
    <row r="160" spans="1:25" x14ac:dyDescent="0.3">
      <c r="A160" t="str">
        <f t="shared" si="37"/>
        <v>scf7180043037960</v>
      </c>
      <c r="B160">
        <v>8104</v>
      </c>
      <c r="C160" s="50">
        <v>7180043037960</v>
      </c>
      <c r="E160">
        <f t="shared" si="38"/>
        <v>8</v>
      </c>
      <c r="H160">
        <v>8104</v>
      </c>
      <c r="I160">
        <f t="shared" si="39"/>
        <v>8</v>
      </c>
      <c r="J160">
        <v>8104</v>
      </c>
      <c r="K160">
        <f t="shared" si="40"/>
        <v>8</v>
      </c>
      <c r="W160" s="51">
        <v>156</v>
      </c>
      <c r="X160" s="4">
        <f t="shared" si="41"/>
        <v>0</v>
      </c>
    </row>
    <row r="161" spans="1:24" x14ac:dyDescent="0.3">
      <c r="A161" t="str">
        <f t="shared" si="37"/>
        <v>scf7180043041251</v>
      </c>
      <c r="B161">
        <v>7850</v>
      </c>
      <c r="C161" s="50">
        <v>7180043041251</v>
      </c>
      <c r="E161">
        <f t="shared" si="38"/>
        <v>8</v>
      </c>
      <c r="H161">
        <v>7850</v>
      </c>
      <c r="I161">
        <f t="shared" si="39"/>
        <v>8</v>
      </c>
      <c r="J161">
        <v>7850</v>
      </c>
      <c r="K161">
        <f t="shared" si="40"/>
        <v>8</v>
      </c>
      <c r="W161" s="51">
        <v>157</v>
      </c>
      <c r="X161" s="4">
        <f t="shared" si="41"/>
        <v>0</v>
      </c>
    </row>
    <row r="162" spans="1:24" x14ac:dyDescent="0.3">
      <c r="A162" t="str">
        <f t="shared" si="37"/>
        <v>scf7180043042546</v>
      </c>
      <c r="B162">
        <v>8268</v>
      </c>
      <c r="C162" s="50">
        <v>7180043042546</v>
      </c>
      <c r="E162">
        <f t="shared" si="38"/>
        <v>8</v>
      </c>
      <c r="H162">
        <v>8268</v>
      </c>
      <c r="I162">
        <f t="shared" si="39"/>
        <v>8</v>
      </c>
      <c r="J162">
        <v>8268</v>
      </c>
      <c r="K162">
        <f t="shared" si="40"/>
        <v>8</v>
      </c>
      <c r="W162" s="51">
        <v>158</v>
      </c>
      <c r="X162" s="4">
        <f t="shared" si="41"/>
        <v>0</v>
      </c>
    </row>
    <row r="163" spans="1:24" x14ac:dyDescent="0.3">
      <c r="A163" t="str">
        <f t="shared" si="37"/>
        <v>scf7180043043522</v>
      </c>
      <c r="B163">
        <v>6979</v>
      </c>
      <c r="C163" s="50">
        <v>7180043043522</v>
      </c>
      <c r="E163">
        <f t="shared" si="38"/>
        <v>7</v>
      </c>
      <c r="H163">
        <v>6979</v>
      </c>
      <c r="I163">
        <f t="shared" si="39"/>
        <v>7</v>
      </c>
      <c r="J163">
        <v>6979</v>
      </c>
      <c r="K163">
        <f t="shared" si="40"/>
        <v>7</v>
      </c>
      <c r="W163" s="51">
        <v>159</v>
      </c>
      <c r="X163" s="4">
        <f t="shared" si="41"/>
        <v>0</v>
      </c>
    </row>
    <row r="164" spans="1:24" x14ac:dyDescent="0.3">
      <c r="A164" t="str">
        <f t="shared" si="37"/>
        <v>scf7180043046599</v>
      </c>
      <c r="B164">
        <v>6963</v>
      </c>
      <c r="C164" s="50">
        <v>7180043046599</v>
      </c>
      <c r="E164">
        <f t="shared" si="38"/>
        <v>7</v>
      </c>
      <c r="H164">
        <v>6963</v>
      </c>
      <c r="I164">
        <f t="shared" si="39"/>
        <v>7</v>
      </c>
      <c r="J164">
        <v>6963</v>
      </c>
      <c r="K164">
        <f t="shared" si="40"/>
        <v>7</v>
      </c>
      <c r="W164" s="51">
        <v>160</v>
      </c>
      <c r="X164" s="4">
        <f t="shared" si="41"/>
        <v>0</v>
      </c>
    </row>
    <row r="165" spans="1:24" x14ac:dyDescent="0.3">
      <c r="A165" t="str">
        <f t="shared" si="37"/>
        <v>scf7180043053925</v>
      </c>
      <c r="B165">
        <v>6208</v>
      </c>
      <c r="C165" s="50">
        <v>7180043053925</v>
      </c>
      <c r="E165">
        <f t="shared" si="38"/>
        <v>6</v>
      </c>
      <c r="H165">
        <v>6208</v>
      </c>
      <c r="I165">
        <f t="shared" si="39"/>
        <v>6</v>
      </c>
      <c r="J165">
        <v>6208</v>
      </c>
      <c r="K165">
        <f t="shared" si="40"/>
        <v>6</v>
      </c>
      <c r="W165" s="51">
        <v>161</v>
      </c>
      <c r="X165" s="4">
        <f t="shared" si="41"/>
        <v>0</v>
      </c>
    </row>
    <row r="166" spans="1:24" x14ac:dyDescent="0.3">
      <c r="A166" t="str">
        <f t="shared" si="37"/>
        <v>scf7180043066319</v>
      </c>
      <c r="B166">
        <v>4471</v>
      </c>
      <c r="C166" s="50">
        <v>7180043066319</v>
      </c>
      <c r="E166">
        <f t="shared" si="38"/>
        <v>4</v>
      </c>
      <c r="H166">
        <v>4471</v>
      </c>
      <c r="I166">
        <f t="shared" si="39"/>
        <v>4</v>
      </c>
      <c r="J166">
        <v>4471</v>
      </c>
      <c r="K166">
        <f t="shared" si="40"/>
        <v>4</v>
      </c>
      <c r="W166" s="51">
        <v>162</v>
      </c>
      <c r="X166" s="4">
        <f t="shared" si="41"/>
        <v>0</v>
      </c>
    </row>
    <row r="167" spans="1:24" x14ac:dyDescent="0.3">
      <c r="A167" t="str">
        <f t="shared" si="37"/>
        <v>scf7180043185088</v>
      </c>
      <c r="B167">
        <v>6768</v>
      </c>
      <c r="C167" s="50">
        <v>7180043185088</v>
      </c>
      <c r="E167">
        <f t="shared" si="38"/>
        <v>7</v>
      </c>
      <c r="H167">
        <v>6768</v>
      </c>
      <c r="I167">
        <f t="shared" si="39"/>
        <v>7</v>
      </c>
      <c r="J167">
        <v>6768</v>
      </c>
      <c r="K167">
        <f t="shared" si="40"/>
        <v>7</v>
      </c>
      <c r="W167" s="51">
        <v>163</v>
      </c>
      <c r="X167" s="4">
        <f t="shared" si="41"/>
        <v>0</v>
      </c>
    </row>
    <row r="168" spans="1:24" x14ac:dyDescent="0.3">
      <c r="A168" t="str">
        <f t="shared" si="37"/>
        <v>scf7180043186853</v>
      </c>
      <c r="B168">
        <v>7278</v>
      </c>
      <c r="C168" s="50">
        <v>7180043186853</v>
      </c>
      <c r="E168">
        <f t="shared" si="38"/>
        <v>7</v>
      </c>
      <c r="H168">
        <v>7278</v>
      </c>
      <c r="I168">
        <f t="shared" si="39"/>
        <v>7</v>
      </c>
      <c r="J168">
        <v>7278</v>
      </c>
      <c r="K168">
        <f t="shared" si="40"/>
        <v>7</v>
      </c>
      <c r="W168" s="51">
        <v>164</v>
      </c>
      <c r="X168" s="4">
        <f t="shared" si="41"/>
        <v>0</v>
      </c>
    </row>
    <row r="169" spans="1:24" x14ac:dyDescent="0.3">
      <c r="A169" t="str">
        <f t="shared" si="37"/>
        <v>scf7180043186960</v>
      </c>
      <c r="B169">
        <v>7256</v>
      </c>
      <c r="C169" s="50">
        <v>7180043186960</v>
      </c>
      <c r="E169">
        <f t="shared" si="38"/>
        <v>7</v>
      </c>
      <c r="H169">
        <v>7256</v>
      </c>
      <c r="I169">
        <f t="shared" si="39"/>
        <v>7</v>
      </c>
      <c r="J169">
        <v>7256</v>
      </c>
      <c r="K169">
        <f t="shared" si="40"/>
        <v>7</v>
      </c>
      <c r="W169" s="51">
        <v>165</v>
      </c>
      <c r="X169" s="4">
        <f t="shared" si="41"/>
        <v>0</v>
      </c>
    </row>
    <row r="170" spans="1:24" x14ac:dyDescent="0.3">
      <c r="A170" t="str">
        <f t="shared" si="37"/>
        <v>scf7180043187022</v>
      </c>
      <c r="B170">
        <v>9209</v>
      </c>
      <c r="C170" s="50">
        <v>7180043187022</v>
      </c>
      <c r="E170">
        <f t="shared" si="38"/>
        <v>9</v>
      </c>
      <c r="H170">
        <v>9209</v>
      </c>
      <c r="I170">
        <f t="shared" si="39"/>
        <v>9</v>
      </c>
      <c r="J170">
        <v>9209</v>
      </c>
      <c r="K170">
        <f t="shared" si="40"/>
        <v>9</v>
      </c>
      <c r="W170" s="51">
        <v>166</v>
      </c>
      <c r="X170" s="4">
        <f t="shared" si="41"/>
        <v>0</v>
      </c>
    </row>
    <row r="171" spans="1:24" x14ac:dyDescent="0.3">
      <c r="A171" t="str">
        <f t="shared" si="37"/>
        <v>scf7180043190005</v>
      </c>
      <c r="B171">
        <v>6247</v>
      </c>
      <c r="C171" s="50">
        <v>7180043190005</v>
      </c>
      <c r="E171">
        <f t="shared" si="38"/>
        <v>6</v>
      </c>
      <c r="H171">
        <v>6247</v>
      </c>
      <c r="I171">
        <f t="shared" si="39"/>
        <v>6</v>
      </c>
      <c r="J171">
        <v>6247</v>
      </c>
      <c r="K171">
        <f t="shared" si="40"/>
        <v>6</v>
      </c>
      <c r="W171" s="51">
        <v>167</v>
      </c>
      <c r="X171" s="4">
        <f t="shared" si="41"/>
        <v>0</v>
      </c>
    </row>
    <row r="172" spans="1:24" x14ac:dyDescent="0.3">
      <c r="A172" t="str">
        <f t="shared" si="37"/>
        <v>scf7180043193212</v>
      </c>
      <c r="B172">
        <v>7135</v>
      </c>
      <c r="C172" s="50">
        <v>7180043193212</v>
      </c>
      <c r="E172">
        <f t="shared" si="38"/>
        <v>7</v>
      </c>
      <c r="H172">
        <v>7135</v>
      </c>
      <c r="I172">
        <f t="shared" si="39"/>
        <v>7</v>
      </c>
      <c r="J172">
        <v>7135</v>
      </c>
      <c r="K172">
        <f t="shared" si="40"/>
        <v>7</v>
      </c>
      <c r="W172" s="51">
        <v>168</v>
      </c>
      <c r="X172" s="4">
        <f t="shared" si="41"/>
        <v>0</v>
      </c>
    </row>
    <row r="173" spans="1:24" x14ac:dyDescent="0.3">
      <c r="A173" t="str">
        <f t="shared" si="37"/>
        <v>scf7180043193983</v>
      </c>
      <c r="B173">
        <v>5799</v>
      </c>
      <c r="C173" s="50">
        <v>7180043193983</v>
      </c>
      <c r="E173">
        <f t="shared" si="38"/>
        <v>6</v>
      </c>
      <c r="H173">
        <v>5799</v>
      </c>
      <c r="I173">
        <f t="shared" si="39"/>
        <v>6</v>
      </c>
      <c r="J173">
        <v>5799</v>
      </c>
      <c r="K173">
        <f t="shared" si="40"/>
        <v>6</v>
      </c>
      <c r="W173" s="51">
        <v>169</v>
      </c>
      <c r="X173" s="4">
        <f t="shared" si="41"/>
        <v>0</v>
      </c>
    </row>
    <row r="174" spans="1:24" x14ac:dyDescent="0.3">
      <c r="A174" t="str">
        <f t="shared" si="37"/>
        <v>scf7180043194621</v>
      </c>
      <c r="B174">
        <v>6433</v>
      </c>
      <c r="C174" s="50">
        <v>7180043194621</v>
      </c>
      <c r="E174">
        <f t="shared" si="38"/>
        <v>6</v>
      </c>
      <c r="H174">
        <v>6433</v>
      </c>
      <c r="I174">
        <f t="shared" si="39"/>
        <v>6</v>
      </c>
      <c r="J174">
        <v>6433</v>
      </c>
      <c r="K174">
        <f t="shared" si="40"/>
        <v>6</v>
      </c>
      <c r="W174" s="51">
        <v>170</v>
      </c>
      <c r="X174" s="4">
        <f t="shared" si="41"/>
        <v>0</v>
      </c>
    </row>
    <row r="175" spans="1:24" x14ac:dyDescent="0.3">
      <c r="A175" t="str">
        <f t="shared" si="37"/>
        <v>scf7180043195577</v>
      </c>
      <c r="B175">
        <v>6420</v>
      </c>
      <c r="C175" s="50">
        <v>7180043195577</v>
      </c>
      <c r="E175">
        <f t="shared" si="38"/>
        <v>6</v>
      </c>
      <c r="H175">
        <v>6420</v>
      </c>
      <c r="I175">
        <f t="shared" si="39"/>
        <v>6</v>
      </c>
      <c r="J175">
        <v>6420</v>
      </c>
      <c r="K175">
        <f t="shared" si="40"/>
        <v>6</v>
      </c>
      <c r="W175" s="51">
        <v>171</v>
      </c>
      <c r="X175" s="4">
        <f t="shared" si="41"/>
        <v>0</v>
      </c>
    </row>
    <row r="176" spans="1:24" x14ac:dyDescent="0.3">
      <c r="A176" t="str">
        <f t="shared" si="37"/>
        <v>scf7180043195770</v>
      </c>
      <c r="B176">
        <v>7495</v>
      </c>
      <c r="C176" s="50">
        <v>7180043195770</v>
      </c>
      <c r="E176">
        <f t="shared" si="38"/>
        <v>7</v>
      </c>
      <c r="H176">
        <v>7495</v>
      </c>
      <c r="I176">
        <f t="shared" si="39"/>
        <v>7</v>
      </c>
      <c r="J176">
        <v>7495</v>
      </c>
      <c r="K176">
        <f t="shared" si="40"/>
        <v>7</v>
      </c>
      <c r="W176" s="51">
        <v>172</v>
      </c>
      <c r="X176" s="4">
        <f t="shared" si="41"/>
        <v>0</v>
      </c>
    </row>
    <row r="177" spans="1:24" x14ac:dyDescent="0.3">
      <c r="A177" t="str">
        <f t="shared" si="37"/>
        <v>scf7180043195831</v>
      </c>
      <c r="B177">
        <v>5557</v>
      </c>
      <c r="C177" s="50">
        <v>7180043195831</v>
      </c>
      <c r="E177">
        <f t="shared" si="38"/>
        <v>6</v>
      </c>
      <c r="H177">
        <v>5557</v>
      </c>
      <c r="I177">
        <f t="shared" si="39"/>
        <v>6</v>
      </c>
      <c r="J177">
        <v>5557</v>
      </c>
      <c r="K177">
        <f t="shared" si="40"/>
        <v>6</v>
      </c>
      <c r="W177" s="51">
        <v>173</v>
      </c>
      <c r="X177" s="4">
        <f t="shared" si="41"/>
        <v>0</v>
      </c>
    </row>
    <row r="178" spans="1:24" x14ac:dyDescent="0.3">
      <c r="A178" t="str">
        <f t="shared" si="37"/>
        <v>scf7180043200836</v>
      </c>
      <c r="B178">
        <v>6605</v>
      </c>
      <c r="C178" s="50">
        <v>7180043200836</v>
      </c>
      <c r="E178">
        <f t="shared" si="38"/>
        <v>7</v>
      </c>
      <c r="H178">
        <v>6605</v>
      </c>
      <c r="I178">
        <f t="shared" si="39"/>
        <v>7</v>
      </c>
      <c r="J178">
        <v>6605</v>
      </c>
      <c r="K178">
        <f t="shared" si="40"/>
        <v>7</v>
      </c>
      <c r="W178" s="51">
        <v>174</v>
      </c>
      <c r="X178" s="4">
        <f t="shared" si="41"/>
        <v>0</v>
      </c>
    </row>
    <row r="179" spans="1:24" x14ac:dyDescent="0.3">
      <c r="A179" t="str">
        <f t="shared" si="37"/>
        <v>scf7180043204792</v>
      </c>
      <c r="B179">
        <v>6038</v>
      </c>
      <c r="C179" s="50">
        <v>7180043204792</v>
      </c>
      <c r="E179">
        <f t="shared" si="38"/>
        <v>6</v>
      </c>
      <c r="H179">
        <v>6038</v>
      </c>
      <c r="I179">
        <f t="shared" si="39"/>
        <v>6</v>
      </c>
      <c r="J179">
        <v>6038</v>
      </c>
      <c r="K179">
        <f t="shared" si="40"/>
        <v>6</v>
      </c>
      <c r="W179" s="51">
        <v>175</v>
      </c>
      <c r="X179" s="4">
        <f t="shared" si="41"/>
        <v>0</v>
      </c>
    </row>
    <row r="180" spans="1:24" x14ac:dyDescent="0.3">
      <c r="A180" t="str">
        <f t="shared" si="37"/>
        <v>scf7180043214795</v>
      </c>
      <c r="B180">
        <v>4854</v>
      </c>
      <c r="C180" s="50">
        <v>7180043214795</v>
      </c>
      <c r="E180">
        <f t="shared" si="38"/>
        <v>5</v>
      </c>
      <c r="H180">
        <v>4854</v>
      </c>
      <c r="I180">
        <f t="shared" si="39"/>
        <v>5</v>
      </c>
      <c r="J180">
        <v>4854</v>
      </c>
      <c r="K180">
        <f t="shared" si="40"/>
        <v>5</v>
      </c>
      <c r="W180" s="51">
        <v>176</v>
      </c>
      <c r="X180" s="4">
        <f t="shared" si="41"/>
        <v>0</v>
      </c>
    </row>
    <row r="181" spans="1:24" x14ac:dyDescent="0.3">
      <c r="A181" t="str">
        <f t="shared" si="37"/>
        <v>scf7180043215550</v>
      </c>
      <c r="B181">
        <v>5546</v>
      </c>
      <c r="C181" s="50">
        <v>7180043215550</v>
      </c>
      <c r="E181">
        <f t="shared" si="38"/>
        <v>6</v>
      </c>
      <c r="H181">
        <v>5546</v>
      </c>
      <c r="I181">
        <f t="shared" si="39"/>
        <v>6</v>
      </c>
      <c r="J181">
        <v>5546</v>
      </c>
      <c r="K181">
        <f t="shared" si="40"/>
        <v>6</v>
      </c>
      <c r="W181" s="51">
        <v>177</v>
      </c>
      <c r="X181" s="4">
        <f t="shared" si="41"/>
        <v>0</v>
      </c>
    </row>
    <row r="182" spans="1:24" x14ac:dyDescent="0.3">
      <c r="A182" t="str">
        <f t="shared" si="37"/>
        <v>scf7180043220922</v>
      </c>
      <c r="B182">
        <v>4497</v>
      </c>
      <c r="C182" s="50">
        <v>7180043220922</v>
      </c>
      <c r="E182">
        <f t="shared" si="38"/>
        <v>4</v>
      </c>
      <c r="H182">
        <v>4497</v>
      </c>
      <c r="I182">
        <f t="shared" si="39"/>
        <v>4</v>
      </c>
      <c r="J182">
        <v>4497</v>
      </c>
      <c r="K182">
        <f t="shared" si="40"/>
        <v>4</v>
      </c>
      <c r="W182" s="51">
        <v>178</v>
      </c>
      <c r="X182" s="4">
        <f t="shared" si="41"/>
        <v>0</v>
      </c>
    </row>
    <row r="183" spans="1:24" x14ac:dyDescent="0.3">
      <c r="A183" t="str">
        <f t="shared" si="37"/>
        <v>scf7180043224615</v>
      </c>
      <c r="B183">
        <v>4917</v>
      </c>
      <c r="C183" s="50">
        <v>7180043224615</v>
      </c>
      <c r="E183">
        <f t="shared" si="38"/>
        <v>5</v>
      </c>
      <c r="H183">
        <v>4917</v>
      </c>
      <c r="I183">
        <f t="shared" si="39"/>
        <v>5</v>
      </c>
      <c r="J183">
        <v>4917</v>
      </c>
      <c r="K183">
        <f t="shared" si="40"/>
        <v>5</v>
      </c>
      <c r="W183" s="51">
        <v>179</v>
      </c>
      <c r="X183" s="4">
        <f t="shared" si="41"/>
        <v>0</v>
      </c>
    </row>
    <row r="184" spans="1:24" x14ac:dyDescent="0.3">
      <c r="A184" t="str">
        <f t="shared" si="37"/>
        <v>scf7180043224623</v>
      </c>
      <c r="B184">
        <v>7238</v>
      </c>
      <c r="C184" s="50">
        <v>7180043224623</v>
      </c>
      <c r="E184">
        <f t="shared" si="38"/>
        <v>7</v>
      </c>
      <c r="H184">
        <v>7238</v>
      </c>
      <c r="I184">
        <f t="shared" si="39"/>
        <v>7</v>
      </c>
      <c r="J184">
        <v>7238</v>
      </c>
      <c r="K184">
        <f t="shared" si="40"/>
        <v>7</v>
      </c>
      <c r="W184" s="51">
        <v>180</v>
      </c>
      <c r="X184" s="4">
        <f t="shared" si="41"/>
        <v>0</v>
      </c>
    </row>
    <row r="185" spans="1:24" x14ac:dyDescent="0.3">
      <c r="A185" t="str">
        <f t="shared" si="37"/>
        <v>scf7180043233431</v>
      </c>
      <c r="B185">
        <v>5006</v>
      </c>
      <c r="C185" s="50">
        <v>7180043233431</v>
      </c>
      <c r="E185">
        <f t="shared" si="38"/>
        <v>5</v>
      </c>
      <c r="H185">
        <v>5006</v>
      </c>
      <c r="I185">
        <f t="shared" si="39"/>
        <v>5</v>
      </c>
      <c r="J185">
        <v>5006</v>
      </c>
      <c r="K185">
        <f t="shared" si="40"/>
        <v>5</v>
      </c>
      <c r="W185" s="51">
        <v>181</v>
      </c>
      <c r="X185" s="4">
        <f t="shared" si="41"/>
        <v>0</v>
      </c>
    </row>
    <row r="186" spans="1:24" x14ac:dyDescent="0.3">
      <c r="A186" t="str">
        <f t="shared" si="37"/>
        <v>scf7180043292122</v>
      </c>
      <c r="B186">
        <v>1344</v>
      </c>
      <c r="C186" s="50">
        <v>7180043292122</v>
      </c>
      <c r="E186">
        <f t="shared" si="38"/>
        <v>1</v>
      </c>
      <c r="H186">
        <v>1344</v>
      </c>
      <c r="I186">
        <f t="shared" si="39"/>
        <v>1</v>
      </c>
      <c r="J186">
        <v>1344</v>
      </c>
      <c r="K186">
        <f t="shared" si="40"/>
        <v>1</v>
      </c>
      <c r="W186" s="51">
        <v>182</v>
      </c>
      <c r="X186" s="4">
        <f t="shared" si="41"/>
        <v>0</v>
      </c>
    </row>
    <row r="187" spans="1:24" x14ac:dyDescent="0.3">
      <c r="A187" t="str">
        <f t="shared" si="37"/>
        <v>scf7180043393767</v>
      </c>
      <c r="B187">
        <v>6676</v>
      </c>
      <c r="C187" s="50">
        <v>7180043393767</v>
      </c>
      <c r="E187">
        <f t="shared" si="38"/>
        <v>7</v>
      </c>
      <c r="H187">
        <v>6676</v>
      </c>
      <c r="I187">
        <f t="shared" si="39"/>
        <v>7</v>
      </c>
      <c r="J187">
        <v>6676</v>
      </c>
      <c r="K187">
        <f t="shared" si="40"/>
        <v>7</v>
      </c>
      <c r="W187" s="51">
        <v>183</v>
      </c>
      <c r="X187" s="4">
        <f t="shared" si="41"/>
        <v>0</v>
      </c>
    </row>
    <row r="188" spans="1:24" x14ac:dyDescent="0.3">
      <c r="A188" t="str">
        <f t="shared" si="37"/>
        <v>scf7180043393826</v>
      </c>
      <c r="B188">
        <v>5967</v>
      </c>
      <c r="C188" s="50">
        <v>7180043393826</v>
      </c>
      <c r="E188">
        <f t="shared" si="38"/>
        <v>6</v>
      </c>
      <c r="H188">
        <v>5967</v>
      </c>
      <c r="I188">
        <f t="shared" si="39"/>
        <v>6</v>
      </c>
      <c r="J188">
        <v>5967</v>
      </c>
      <c r="K188">
        <f t="shared" si="40"/>
        <v>6</v>
      </c>
      <c r="W188" s="51">
        <v>184</v>
      </c>
      <c r="X188" s="4">
        <f t="shared" si="41"/>
        <v>0</v>
      </c>
    </row>
    <row r="189" spans="1:24" x14ac:dyDescent="0.3">
      <c r="A189" t="str">
        <f t="shared" si="37"/>
        <v>scf7180043396159</v>
      </c>
      <c r="B189">
        <v>5133</v>
      </c>
      <c r="C189" s="50">
        <v>7180043396159</v>
      </c>
      <c r="E189">
        <f t="shared" si="38"/>
        <v>5</v>
      </c>
      <c r="H189">
        <v>5133</v>
      </c>
      <c r="I189">
        <f t="shared" si="39"/>
        <v>5</v>
      </c>
      <c r="J189">
        <v>5133</v>
      </c>
      <c r="K189">
        <f t="shared" si="40"/>
        <v>5</v>
      </c>
      <c r="W189" s="51">
        <v>185</v>
      </c>
      <c r="X189" s="4">
        <f t="shared" si="41"/>
        <v>0</v>
      </c>
    </row>
    <row r="190" spans="1:24" x14ac:dyDescent="0.3">
      <c r="A190" t="str">
        <f t="shared" si="37"/>
        <v>scf7180043398586</v>
      </c>
      <c r="B190">
        <v>5175</v>
      </c>
      <c r="C190" s="50">
        <v>7180043398586</v>
      </c>
      <c r="E190">
        <f t="shared" si="38"/>
        <v>5</v>
      </c>
      <c r="H190">
        <v>5175</v>
      </c>
      <c r="I190">
        <f t="shared" si="39"/>
        <v>5</v>
      </c>
      <c r="J190">
        <v>5175</v>
      </c>
      <c r="K190">
        <f t="shared" si="40"/>
        <v>5</v>
      </c>
      <c r="W190" s="51">
        <v>186</v>
      </c>
      <c r="X190" s="4">
        <f t="shared" si="41"/>
        <v>0</v>
      </c>
    </row>
    <row r="191" spans="1:24" x14ac:dyDescent="0.3">
      <c r="A191" t="str">
        <f t="shared" si="37"/>
        <v>scf7180043400835</v>
      </c>
      <c r="B191">
        <v>5268</v>
      </c>
      <c r="C191" s="50">
        <v>7180043400835</v>
      </c>
      <c r="E191">
        <f t="shared" si="38"/>
        <v>5</v>
      </c>
      <c r="H191">
        <v>5268</v>
      </c>
      <c r="I191">
        <f t="shared" si="39"/>
        <v>5</v>
      </c>
      <c r="J191">
        <v>5268</v>
      </c>
      <c r="K191">
        <f t="shared" si="40"/>
        <v>5</v>
      </c>
      <c r="W191" s="51">
        <v>187</v>
      </c>
      <c r="X191" s="4">
        <f t="shared" si="41"/>
        <v>0</v>
      </c>
    </row>
    <row r="192" spans="1:24" x14ac:dyDescent="0.3">
      <c r="A192" t="str">
        <f t="shared" si="37"/>
        <v>scf7180043402540</v>
      </c>
      <c r="B192">
        <v>5561</v>
      </c>
      <c r="C192" s="50">
        <v>7180043402540</v>
      </c>
      <c r="E192">
        <f t="shared" si="38"/>
        <v>6</v>
      </c>
      <c r="H192">
        <v>5561</v>
      </c>
      <c r="I192">
        <f t="shared" si="39"/>
        <v>6</v>
      </c>
      <c r="J192">
        <v>5561</v>
      </c>
      <c r="K192">
        <f t="shared" si="40"/>
        <v>6</v>
      </c>
      <c r="W192" s="51">
        <v>188</v>
      </c>
      <c r="X192" s="4">
        <f t="shared" si="41"/>
        <v>0</v>
      </c>
    </row>
    <row r="193" spans="1:24" x14ac:dyDescent="0.3">
      <c r="A193" t="str">
        <f t="shared" si="37"/>
        <v>scf7180043402632</v>
      </c>
      <c r="B193">
        <v>6405</v>
      </c>
      <c r="C193" s="50">
        <v>7180043402632</v>
      </c>
      <c r="E193">
        <f t="shared" si="38"/>
        <v>6</v>
      </c>
      <c r="H193">
        <v>6405</v>
      </c>
      <c r="I193">
        <f t="shared" si="39"/>
        <v>6</v>
      </c>
      <c r="J193">
        <v>6405</v>
      </c>
      <c r="K193">
        <f t="shared" si="40"/>
        <v>6</v>
      </c>
      <c r="W193" s="51">
        <v>189</v>
      </c>
      <c r="X193" s="4">
        <f t="shared" si="41"/>
        <v>0</v>
      </c>
    </row>
    <row r="194" spans="1:24" x14ac:dyDescent="0.3">
      <c r="A194" t="str">
        <f t="shared" si="37"/>
        <v>scf7180043407190</v>
      </c>
      <c r="B194">
        <v>6815</v>
      </c>
      <c r="C194" s="50">
        <v>7180043407190</v>
      </c>
      <c r="E194">
        <f t="shared" si="38"/>
        <v>7</v>
      </c>
      <c r="H194">
        <v>6815</v>
      </c>
      <c r="I194">
        <f t="shared" si="39"/>
        <v>7</v>
      </c>
      <c r="J194">
        <v>6815</v>
      </c>
      <c r="K194">
        <f t="shared" si="40"/>
        <v>7</v>
      </c>
      <c r="W194" s="51">
        <v>190</v>
      </c>
      <c r="X194" s="4">
        <f t="shared" si="41"/>
        <v>0</v>
      </c>
    </row>
    <row r="195" spans="1:24" x14ac:dyDescent="0.3">
      <c r="A195" t="str">
        <f t="shared" si="37"/>
        <v>scf7180043410333</v>
      </c>
      <c r="B195">
        <v>5082</v>
      </c>
      <c r="C195" s="50">
        <v>7180043410333</v>
      </c>
      <c r="E195">
        <f t="shared" si="38"/>
        <v>5</v>
      </c>
      <c r="H195">
        <v>5082</v>
      </c>
      <c r="I195">
        <f t="shared" si="39"/>
        <v>5</v>
      </c>
      <c r="J195">
        <v>5082</v>
      </c>
      <c r="K195">
        <f t="shared" si="40"/>
        <v>5</v>
      </c>
      <c r="W195" s="51">
        <v>191</v>
      </c>
      <c r="X195" s="4">
        <f t="shared" si="41"/>
        <v>0</v>
      </c>
    </row>
    <row r="196" spans="1:24" x14ac:dyDescent="0.3">
      <c r="A196" t="str">
        <f t="shared" si="37"/>
        <v>scf7180043410762</v>
      </c>
      <c r="B196">
        <v>5840</v>
      </c>
      <c r="C196" s="50">
        <v>7180043410762</v>
      </c>
      <c r="E196">
        <f t="shared" si="38"/>
        <v>6</v>
      </c>
      <c r="H196">
        <v>5840</v>
      </c>
      <c r="I196">
        <f t="shared" si="39"/>
        <v>6</v>
      </c>
      <c r="J196">
        <v>5840</v>
      </c>
      <c r="K196">
        <f t="shared" si="40"/>
        <v>6</v>
      </c>
      <c r="W196" s="51">
        <v>192</v>
      </c>
      <c r="X196" s="4">
        <f t="shared" si="41"/>
        <v>0</v>
      </c>
    </row>
    <row r="197" spans="1:24" x14ac:dyDescent="0.3">
      <c r="A197" t="str">
        <f t="shared" ref="A197:A260" si="42">CONCATENATE("scf",C197)</f>
        <v>scf7180043411356</v>
      </c>
      <c r="B197">
        <v>4139</v>
      </c>
      <c r="C197" s="50">
        <v>7180043411356</v>
      </c>
      <c r="E197">
        <f t="shared" ref="E197:E260" si="43">ROUND(+B197/1000,0)</f>
        <v>4</v>
      </c>
      <c r="H197">
        <v>4139</v>
      </c>
      <c r="I197">
        <f t="shared" ref="I197:I260" si="44">ROUND(+$H197/1000,0)</f>
        <v>4</v>
      </c>
      <c r="J197">
        <v>4139</v>
      </c>
      <c r="K197">
        <f t="shared" ref="K197:K260" si="45">ROUND(+$J197/1000,0)</f>
        <v>4</v>
      </c>
      <c r="W197" s="51">
        <v>193</v>
      </c>
      <c r="X197" s="4">
        <f t="shared" si="41"/>
        <v>0</v>
      </c>
    </row>
    <row r="198" spans="1:24" x14ac:dyDescent="0.3">
      <c r="A198" t="str">
        <f t="shared" si="42"/>
        <v>scf7180043413238</v>
      </c>
      <c r="B198">
        <v>6383</v>
      </c>
      <c r="C198" s="50">
        <v>7180043413238</v>
      </c>
      <c r="E198">
        <f t="shared" si="43"/>
        <v>6</v>
      </c>
      <c r="H198">
        <v>6383</v>
      </c>
      <c r="I198">
        <f t="shared" si="44"/>
        <v>6</v>
      </c>
      <c r="J198">
        <v>6383</v>
      </c>
      <c r="K198">
        <f t="shared" si="45"/>
        <v>6</v>
      </c>
      <c r="W198" s="51">
        <v>194</v>
      </c>
      <c r="X198" s="4">
        <f t="shared" ref="X198:X261" si="46">COUNTIF($E$4:$E$342,$W198)</f>
        <v>0</v>
      </c>
    </row>
    <row r="199" spans="1:24" x14ac:dyDescent="0.3">
      <c r="A199" t="str">
        <f t="shared" si="42"/>
        <v>scf7180043414473</v>
      </c>
      <c r="B199">
        <v>6569</v>
      </c>
      <c r="C199" s="50">
        <v>7180043414473</v>
      </c>
      <c r="E199">
        <f t="shared" si="43"/>
        <v>7</v>
      </c>
      <c r="H199">
        <v>6569</v>
      </c>
      <c r="I199">
        <f t="shared" si="44"/>
        <v>7</v>
      </c>
      <c r="J199">
        <v>6569</v>
      </c>
      <c r="K199">
        <f t="shared" si="45"/>
        <v>7</v>
      </c>
      <c r="W199" s="51">
        <v>195</v>
      </c>
      <c r="X199" s="4">
        <f t="shared" si="46"/>
        <v>0</v>
      </c>
    </row>
    <row r="200" spans="1:24" x14ac:dyDescent="0.3">
      <c r="A200" t="str">
        <f t="shared" si="42"/>
        <v>scf7180043418305</v>
      </c>
      <c r="B200">
        <v>4193</v>
      </c>
      <c r="C200" s="50">
        <v>7180043418305</v>
      </c>
      <c r="E200">
        <f t="shared" si="43"/>
        <v>4</v>
      </c>
      <c r="H200">
        <v>4193</v>
      </c>
      <c r="I200">
        <f t="shared" si="44"/>
        <v>4</v>
      </c>
      <c r="J200">
        <v>4193</v>
      </c>
      <c r="K200">
        <f t="shared" si="45"/>
        <v>4</v>
      </c>
      <c r="W200" s="51">
        <v>196</v>
      </c>
      <c r="X200" s="4">
        <f t="shared" si="46"/>
        <v>0</v>
      </c>
    </row>
    <row r="201" spans="1:24" x14ac:dyDescent="0.3">
      <c r="A201" t="str">
        <f t="shared" si="42"/>
        <v>scf7180043418796</v>
      </c>
      <c r="B201">
        <v>6582</v>
      </c>
      <c r="C201" s="50">
        <v>7180043418796</v>
      </c>
      <c r="E201">
        <f t="shared" si="43"/>
        <v>7</v>
      </c>
      <c r="H201">
        <v>6582</v>
      </c>
      <c r="I201">
        <f t="shared" si="44"/>
        <v>7</v>
      </c>
      <c r="J201">
        <v>6582</v>
      </c>
      <c r="K201">
        <f t="shared" si="45"/>
        <v>7</v>
      </c>
      <c r="W201" s="51">
        <v>197</v>
      </c>
      <c r="X201" s="4">
        <f t="shared" si="46"/>
        <v>0</v>
      </c>
    </row>
    <row r="202" spans="1:24" x14ac:dyDescent="0.3">
      <c r="A202" t="str">
        <f t="shared" si="42"/>
        <v>scf7180043419505</v>
      </c>
      <c r="B202">
        <v>6719</v>
      </c>
      <c r="C202" s="50">
        <v>7180043419505</v>
      </c>
      <c r="E202">
        <f t="shared" si="43"/>
        <v>7</v>
      </c>
      <c r="H202">
        <v>6719</v>
      </c>
      <c r="I202">
        <f t="shared" si="44"/>
        <v>7</v>
      </c>
      <c r="J202">
        <v>6719</v>
      </c>
      <c r="K202">
        <f t="shared" si="45"/>
        <v>7</v>
      </c>
      <c r="W202" s="51">
        <v>198</v>
      </c>
      <c r="X202" s="4">
        <f t="shared" si="46"/>
        <v>0</v>
      </c>
    </row>
    <row r="203" spans="1:24" x14ac:dyDescent="0.3">
      <c r="A203" t="str">
        <f t="shared" si="42"/>
        <v>scf7180043419768</v>
      </c>
      <c r="B203">
        <v>4430</v>
      </c>
      <c r="C203" s="50">
        <v>7180043419768</v>
      </c>
      <c r="E203">
        <f t="shared" si="43"/>
        <v>4</v>
      </c>
      <c r="H203">
        <v>4430</v>
      </c>
      <c r="I203">
        <f t="shared" si="44"/>
        <v>4</v>
      </c>
      <c r="J203">
        <v>4430</v>
      </c>
      <c r="K203">
        <f t="shared" si="45"/>
        <v>4</v>
      </c>
      <c r="W203" s="51">
        <v>199</v>
      </c>
      <c r="X203" s="4">
        <f t="shared" si="46"/>
        <v>0</v>
      </c>
    </row>
    <row r="204" spans="1:24" x14ac:dyDescent="0.3">
      <c r="A204" t="str">
        <f t="shared" si="42"/>
        <v>scf7180043433398</v>
      </c>
      <c r="B204">
        <v>5686</v>
      </c>
      <c r="C204" s="50">
        <v>7180043433398</v>
      </c>
      <c r="E204">
        <f t="shared" si="43"/>
        <v>6</v>
      </c>
      <c r="H204">
        <v>5686</v>
      </c>
      <c r="I204">
        <f t="shared" si="44"/>
        <v>6</v>
      </c>
      <c r="J204">
        <v>5686</v>
      </c>
      <c r="K204">
        <f t="shared" si="45"/>
        <v>6</v>
      </c>
      <c r="W204" s="51">
        <v>200</v>
      </c>
      <c r="X204" s="4">
        <f t="shared" si="46"/>
        <v>0</v>
      </c>
    </row>
    <row r="205" spans="1:24" x14ac:dyDescent="0.3">
      <c r="A205" t="str">
        <f t="shared" si="42"/>
        <v>scf7180043437329</v>
      </c>
      <c r="B205">
        <v>6333</v>
      </c>
      <c r="C205" s="50">
        <v>7180043437329</v>
      </c>
      <c r="E205">
        <f t="shared" si="43"/>
        <v>6</v>
      </c>
      <c r="H205">
        <v>6333</v>
      </c>
      <c r="I205">
        <f t="shared" si="44"/>
        <v>6</v>
      </c>
      <c r="J205">
        <v>6333</v>
      </c>
      <c r="K205">
        <f t="shared" si="45"/>
        <v>6</v>
      </c>
      <c r="W205" s="51">
        <v>201</v>
      </c>
      <c r="X205" s="4">
        <f t="shared" si="46"/>
        <v>0</v>
      </c>
    </row>
    <row r="206" spans="1:24" x14ac:dyDescent="0.3">
      <c r="A206" t="str">
        <f t="shared" si="42"/>
        <v>scf7180043455988</v>
      </c>
      <c r="B206">
        <v>4184</v>
      </c>
      <c r="C206" s="50">
        <v>7180043455988</v>
      </c>
      <c r="E206">
        <f t="shared" si="43"/>
        <v>4</v>
      </c>
      <c r="H206">
        <v>4184</v>
      </c>
      <c r="I206">
        <f t="shared" si="44"/>
        <v>4</v>
      </c>
      <c r="J206">
        <v>4184</v>
      </c>
      <c r="K206">
        <f t="shared" si="45"/>
        <v>4</v>
      </c>
      <c r="W206" s="51">
        <v>202</v>
      </c>
      <c r="X206" s="4">
        <f t="shared" si="46"/>
        <v>0</v>
      </c>
    </row>
    <row r="207" spans="1:24" x14ac:dyDescent="0.3">
      <c r="A207" t="str">
        <f t="shared" si="42"/>
        <v>scf7180043502554</v>
      </c>
      <c r="B207">
        <v>2159</v>
      </c>
      <c r="C207" s="50">
        <v>7180043502554</v>
      </c>
      <c r="E207">
        <f t="shared" si="43"/>
        <v>2</v>
      </c>
      <c r="H207">
        <v>2159</v>
      </c>
      <c r="I207">
        <f t="shared" si="44"/>
        <v>2</v>
      </c>
      <c r="J207">
        <v>2159</v>
      </c>
      <c r="K207">
        <f t="shared" si="45"/>
        <v>2</v>
      </c>
      <c r="W207" s="51">
        <v>203</v>
      </c>
      <c r="X207" s="4">
        <f t="shared" si="46"/>
        <v>0</v>
      </c>
    </row>
    <row r="208" spans="1:24" x14ac:dyDescent="0.3">
      <c r="A208" t="str">
        <f t="shared" si="42"/>
        <v>scf7180043684590</v>
      </c>
      <c r="B208">
        <v>6643</v>
      </c>
      <c r="C208" s="50">
        <v>7180043684590</v>
      </c>
      <c r="E208">
        <f t="shared" si="43"/>
        <v>7</v>
      </c>
      <c r="H208">
        <v>6643</v>
      </c>
      <c r="I208">
        <f t="shared" si="44"/>
        <v>7</v>
      </c>
      <c r="J208">
        <v>6643</v>
      </c>
      <c r="K208">
        <f t="shared" si="45"/>
        <v>7</v>
      </c>
      <c r="W208" s="51">
        <v>204</v>
      </c>
      <c r="X208" s="4">
        <f t="shared" si="46"/>
        <v>0</v>
      </c>
    </row>
    <row r="209" spans="1:24" x14ac:dyDescent="0.3">
      <c r="A209" t="str">
        <f t="shared" si="42"/>
        <v>scf7180043684748</v>
      </c>
      <c r="B209">
        <v>4324</v>
      </c>
      <c r="C209" s="50">
        <v>7180043684748</v>
      </c>
      <c r="E209">
        <f t="shared" si="43"/>
        <v>4</v>
      </c>
      <c r="H209">
        <v>4324</v>
      </c>
      <c r="I209">
        <f t="shared" si="44"/>
        <v>4</v>
      </c>
      <c r="J209">
        <v>4324</v>
      </c>
      <c r="K209">
        <f t="shared" si="45"/>
        <v>4</v>
      </c>
      <c r="W209" s="51">
        <v>205</v>
      </c>
      <c r="X209" s="4">
        <f t="shared" si="46"/>
        <v>0</v>
      </c>
    </row>
    <row r="210" spans="1:24" x14ac:dyDescent="0.3">
      <c r="A210" t="str">
        <f t="shared" si="42"/>
        <v>scf7180043684923</v>
      </c>
      <c r="B210">
        <v>5258</v>
      </c>
      <c r="C210" s="50">
        <v>7180043684923</v>
      </c>
      <c r="E210">
        <f t="shared" si="43"/>
        <v>5</v>
      </c>
      <c r="H210">
        <v>5258</v>
      </c>
      <c r="I210">
        <f t="shared" si="44"/>
        <v>5</v>
      </c>
      <c r="J210">
        <v>5258</v>
      </c>
      <c r="K210">
        <f t="shared" si="45"/>
        <v>5</v>
      </c>
      <c r="W210" s="51">
        <v>206</v>
      </c>
      <c r="X210" s="4">
        <f t="shared" si="46"/>
        <v>0</v>
      </c>
    </row>
    <row r="211" spans="1:24" x14ac:dyDescent="0.3">
      <c r="A211" t="str">
        <f t="shared" si="42"/>
        <v>scf7180043686295</v>
      </c>
      <c r="B211">
        <v>4774</v>
      </c>
      <c r="C211" s="50">
        <v>7180043686295</v>
      </c>
      <c r="E211">
        <f t="shared" si="43"/>
        <v>5</v>
      </c>
      <c r="H211">
        <v>4774</v>
      </c>
      <c r="I211">
        <f t="shared" si="44"/>
        <v>5</v>
      </c>
      <c r="J211">
        <v>4774</v>
      </c>
      <c r="K211">
        <f t="shared" si="45"/>
        <v>5</v>
      </c>
      <c r="W211" s="51">
        <v>207</v>
      </c>
      <c r="X211" s="4">
        <f t="shared" si="46"/>
        <v>0</v>
      </c>
    </row>
    <row r="212" spans="1:24" x14ac:dyDescent="0.3">
      <c r="A212" t="str">
        <f t="shared" si="42"/>
        <v>scf7180043686317</v>
      </c>
      <c r="B212">
        <v>6630</v>
      </c>
      <c r="C212" s="50">
        <v>7180043686317</v>
      </c>
      <c r="E212">
        <f t="shared" si="43"/>
        <v>7</v>
      </c>
      <c r="H212">
        <v>6630</v>
      </c>
      <c r="I212">
        <f t="shared" si="44"/>
        <v>7</v>
      </c>
      <c r="J212">
        <v>6630</v>
      </c>
      <c r="K212">
        <f t="shared" si="45"/>
        <v>7</v>
      </c>
      <c r="W212" s="51">
        <v>208</v>
      </c>
      <c r="X212" s="4">
        <f t="shared" si="46"/>
        <v>0</v>
      </c>
    </row>
    <row r="213" spans="1:24" x14ac:dyDescent="0.3">
      <c r="A213" t="str">
        <f t="shared" si="42"/>
        <v>scf7180043689942</v>
      </c>
      <c r="B213">
        <v>5323</v>
      </c>
      <c r="C213" s="50">
        <v>7180043689942</v>
      </c>
      <c r="E213">
        <f t="shared" si="43"/>
        <v>5</v>
      </c>
      <c r="H213">
        <v>5323</v>
      </c>
      <c r="I213">
        <f t="shared" si="44"/>
        <v>5</v>
      </c>
      <c r="J213">
        <v>5323</v>
      </c>
      <c r="K213">
        <f t="shared" si="45"/>
        <v>5</v>
      </c>
      <c r="W213" s="51">
        <v>209</v>
      </c>
      <c r="X213" s="4">
        <f t="shared" si="46"/>
        <v>0</v>
      </c>
    </row>
    <row r="214" spans="1:24" x14ac:dyDescent="0.3">
      <c r="A214" t="str">
        <f t="shared" si="42"/>
        <v>scf7180043690598</v>
      </c>
      <c r="B214">
        <v>7311</v>
      </c>
      <c r="C214" s="50">
        <v>7180043690598</v>
      </c>
      <c r="E214">
        <f t="shared" si="43"/>
        <v>7</v>
      </c>
      <c r="H214">
        <v>7311</v>
      </c>
      <c r="I214">
        <f t="shared" si="44"/>
        <v>7</v>
      </c>
      <c r="J214">
        <v>7311</v>
      </c>
      <c r="K214">
        <f t="shared" si="45"/>
        <v>7</v>
      </c>
      <c r="W214" s="51">
        <v>210</v>
      </c>
      <c r="X214" s="4">
        <f t="shared" si="46"/>
        <v>0</v>
      </c>
    </row>
    <row r="215" spans="1:24" x14ac:dyDescent="0.3">
      <c r="A215" t="str">
        <f t="shared" si="42"/>
        <v>scf7180043691495</v>
      </c>
      <c r="B215">
        <v>5900</v>
      </c>
      <c r="C215" s="50">
        <v>7180043691495</v>
      </c>
      <c r="E215">
        <f t="shared" si="43"/>
        <v>6</v>
      </c>
      <c r="H215">
        <v>5900</v>
      </c>
      <c r="I215">
        <f t="shared" si="44"/>
        <v>6</v>
      </c>
      <c r="J215">
        <v>5900</v>
      </c>
      <c r="K215">
        <f t="shared" si="45"/>
        <v>6</v>
      </c>
      <c r="W215" s="51">
        <v>211</v>
      </c>
      <c r="X215" s="4">
        <f t="shared" si="46"/>
        <v>0</v>
      </c>
    </row>
    <row r="216" spans="1:24" x14ac:dyDescent="0.3">
      <c r="A216" t="str">
        <f t="shared" si="42"/>
        <v>scf7180043698668</v>
      </c>
      <c r="B216">
        <v>7148</v>
      </c>
      <c r="C216" s="50">
        <v>7180043698668</v>
      </c>
      <c r="E216">
        <f t="shared" si="43"/>
        <v>7</v>
      </c>
      <c r="H216">
        <v>7148</v>
      </c>
      <c r="I216">
        <f t="shared" si="44"/>
        <v>7</v>
      </c>
      <c r="J216">
        <v>7148</v>
      </c>
      <c r="K216">
        <f t="shared" si="45"/>
        <v>7</v>
      </c>
      <c r="W216" s="51">
        <v>212</v>
      </c>
      <c r="X216" s="4">
        <f t="shared" si="46"/>
        <v>0</v>
      </c>
    </row>
    <row r="217" spans="1:24" x14ac:dyDescent="0.3">
      <c r="A217" t="str">
        <f t="shared" si="42"/>
        <v>scf7180043700957</v>
      </c>
      <c r="B217">
        <v>6774</v>
      </c>
      <c r="C217" s="50">
        <v>7180043700957</v>
      </c>
      <c r="E217">
        <f t="shared" si="43"/>
        <v>7</v>
      </c>
      <c r="H217">
        <v>6774</v>
      </c>
      <c r="I217">
        <f t="shared" si="44"/>
        <v>7</v>
      </c>
      <c r="J217">
        <v>6774</v>
      </c>
      <c r="K217">
        <f t="shared" si="45"/>
        <v>7</v>
      </c>
      <c r="W217" s="51">
        <v>213</v>
      </c>
      <c r="X217" s="4">
        <f t="shared" si="46"/>
        <v>0</v>
      </c>
    </row>
    <row r="218" spans="1:24" x14ac:dyDescent="0.3">
      <c r="A218" t="str">
        <f t="shared" si="42"/>
        <v>scf7180043701517</v>
      </c>
      <c r="B218">
        <v>4150</v>
      </c>
      <c r="C218" s="50">
        <v>7180043701517</v>
      </c>
      <c r="E218">
        <f t="shared" si="43"/>
        <v>4</v>
      </c>
      <c r="H218">
        <v>4150</v>
      </c>
      <c r="I218">
        <f t="shared" si="44"/>
        <v>4</v>
      </c>
      <c r="J218">
        <v>4150</v>
      </c>
      <c r="K218">
        <f t="shared" si="45"/>
        <v>4</v>
      </c>
      <c r="W218" s="51">
        <v>214</v>
      </c>
      <c r="X218" s="4">
        <f t="shared" si="46"/>
        <v>0</v>
      </c>
    </row>
    <row r="219" spans="1:24" x14ac:dyDescent="0.3">
      <c r="A219" t="str">
        <f t="shared" si="42"/>
        <v>scf7180043701805</v>
      </c>
      <c r="B219">
        <v>5514</v>
      </c>
      <c r="C219" s="50">
        <v>7180043701805</v>
      </c>
      <c r="E219">
        <f t="shared" si="43"/>
        <v>6</v>
      </c>
      <c r="H219">
        <v>5514</v>
      </c>
      <c r="I219">
        <f t="shared" si="44"/>
        <v>6</v>
      </c>
      <c r="J219">
        <v>5514</v>
      </c>
      <c r="K219">
        <f t="shared" si="45"/>
        <v>6</v>
      </c>
      <c r="W219" s="51">
        <v>215</v>
      </c>
      <c r="X219" s="4">
        <f t="shared" si="46"/>
        <v>0</v>
      </c>
    </row>
    <row r="220" spans="1:24" x14ac:dyDescent="0.3">
      <c r="A220" t="str">
        <f t="shared" si="42"/>
        <v>scf7180043706770</v>
      </c>
      <c r="B220">
        <v>6100</v>
      </c>
      <c r="C220" s="50">
        <v>7180043706770</v>
      </c>
      <c r="E220">
        <f t="shared" si="43"/>
        <v>6</v>
      </c>
      <c r="H220">
        <v>6100</v>
      </c>
      <c r="I220">
        <f t="shared" si="44"/>
        <v>6</v>
      </c>
      <c r="J220">
        <v>6100</v>
      </c>
      <c r="K220">
        <f t="shared" si="45"/>
        <v>6</v>
      </c>
      <c r="W220" s="51">
        <v>216</v>
      </c>
      <c r="X220" s="4">
        <f t="shared" si="46"/>
        <v>0</v>
      </c>
    </row>
    <row r="221" spans="1:24" x14ac:dyDescent="0.3">
      <c r="A221" t="str">
        <f t="shared" si="42"/>
        <v>scf7180043707007</v>
      </c>
      <c r="B221">
        <v>4719</v>
      </c>
      <c r="C221" s="50">
        <v>7180043707007</v>
      </c>
      <c r="E221">
        <f t="shared" si="43"/>
        <v>5</v>
      </c>
      <c r="H221">
        <v>4719</v>
      </c>
      <c r="I221">
        <f t="shared" si="44"/>
        <v>5</v>
      </c>
      <c r="J221">
        <v>4719</v>
      </c>
      <c r="K221">
        <f t="shared" si="45"/>
        <v>5</v>
      </c>
      <c r="W221" s="51">
        <v>217</v>
      </c>
      <c r="X221" s="4">
        <f t="shared" si="46"/>
        <v>0</v>
      </c>
    </row>
    <row r="222" spans="1:24" x14ac:dyDescent="0.3">
      <c r="A222" t="str">
        <f t="shared" si="42"/>
        <v>scf7180043711146</v>
      </c>
      <c r="B222">
        <v>5017</v>
      </c>
      <c r="C222" s="50">
        <v>7180043711146</v>
      </c>
      <c r="E222">
        <f t="shared" si="43"/>
        <v>5</v>
      </c>
      <c r="H222">
        <v>5017</v>
      </c>
      <c r="I222">
        <f t="shared" si="44"/>
        <v>5</v>
      </c>
      <c r="J222">
        <v>5017</v>
      </c>
      <c r="K222">
        <f t="shared" si="45"/>
        <v>5</v>
      </c>
      <c r="W222" s="51">
        <v>218</v>
      </c>
      <c r="X222" s="4">
        <f t="shared" si="46"/>
        <v>0</v>
      </c>
    </row>
    <row r="223" spans="1:24" x14ac:dyDescent="0.3">
      <c r="A223" t="str">
        <f t="shared" si="42"/>
        <v>scf7180043713012</v>
      </c>
      <c r="B223">
        <v>5015</v>
      </c>
      <c r="C223" s="50">
        <v>7180043713012</v>
      </c>
      <c r="E223">
        <f t="shared" si="43"/>
        <v>5</v>
      </c>
      <c r="H223">
        <v>5015</v>
      </c>
      <c r="I223">
        <f t="shared" si="44"/>
        <v>5</v>
      </c>
      <c r="J223">
        <v>5015</v>
      </c>
      <c r="K223">
        <f t="shared" si="45"/>
        <v>5</v>
      </c>
      <c r="W223" s="51">
        <v>219</v>
      </c>
      <c r="X223" s="4">
        <f t="shared" si="46"/>
        <v>0</v>
      </c>
    </row>
    <row r="224" spans="1:24" x14ac:dyDescent="0.3">
      <c r="A224" t="str">
        <f t="shared" si="42"/>
        <v>scf7180043718731</v>
      </c>
      <c r="B224">
        <v>5027</v>
      </c>
      <c r="C224" s="50">
        <v>7180043718731</v>
      </c>
      <c r="E224">
        <f t="shared" si="43"/>
        <v>5</v>
      </c>
      <c r="H224">
        <v>5027</v>
      </c>
      <c r="I224">
        <f t="shared" si="44"/>
        <v>5</v>
      </c>
      <c r="J224">
        <v>5027</v>
      </c>
      <c r="K224">
        <f t="shared" si="45"/>
        <v>5</v>
      </c>
      <c r="W224" s="51">
        <v>220</v>
      </c>
      <c r="X224" s="4">
        <f t="shared" si="46"/>
        <v>0</v>
      </c>
    </row>
    <row r="225" spans="1:24" x14ac:dyDescent="0.3">
      <c r="A225" t="str">
        <f t="shared" si="42"/>
        <v>scf7180043720146</v>
      </c>
      <c r="B225">
        <v>7121</v>
      </c>
      <c r="C225" s="50">
        <v>7180043720146</v>
      </c>
      <c r="E225">
        <f t="shared" si="43"/>
        <v>7</v>
      </c>
      <c r="H225">
        <v>7121</v>
      </c>
      <c r="I225">
        <f t="shared" si="44"/>
        <v>7</v>
      </c>
      <c r="J225">
        <v>7121</v>
      </c>
      <c r="K225">
        <f t="shared" si="45"/>
        <v>7</v>
      </c>
      <c r="W225" s="51">
        <v>221</v>
      </c>
      <c r="X225" s="4">
        <f t="shared" si="46"/>
        <v>0</v>
      </c>
    </row>
    <row r="226" spans="1:24" x14ac:dyDescent="0.3">
      <c r="A226" t="str">
        <f t="shared" si="42"/>
        <v>scf7180043723986</v>
      </c>
      <c r="B226">
        <v>6787</v>
      </c>
      <c r="C226" s="50">
        <v>7180043723986</v>
      </c>
      <c r="E226">
        <f t="shared" si="43"/>
        <v>7</v>
      </c>
      <c r="H226">
        <v>6787</v>
      </c>
      <c r="I226">
        <f t="shared" si="44"/>
        <v>7</v>
      </c>
      <c r="J226">
        <v>6787</v>
      </c>
      <c r="K226">
        <f t="shared" si="45"/>
        <v>7</v>
      </c>
      <c r="W226" s="51">
        <v>222</v>
      </c>
      <c r="X226" s="4">
        <f t="shared" si="46"/>
        <v>0</v>
      </c>
    </row>
    <row r="227" spans="1:24" x14ac:dyDescent="0.3">
      <c r="A227" t="str">
        <f t="shared" si="42"/>
        <v>scf7180043727006</v>
      </c>
      <c r="B227">
        <v>5785</v>
      </c>
      <c r="C227" s="50">
        <v>7180043727006</v>
      </c>
      <c r="E227">
        <f t="shared" si="43"/>
        <v>6</v>
      </c>
      <c r="H227">
        <v>5785</v>
      </c>
      <c r="I227">
        <f t="shared" si="44"/>
        <v>6</v>
      </c>
      <c r="J227">
        <v>5785</v>
      </c>
      <c r="K227">
        <f t="shared" si="45"/>
        <v>6</v>
      </c>
      <c r="W227" s="51">
        <v>223</v>
      </c>
      <c r="X227" s="4">
        <f t="shared" si="46"/>
        <v>0</v>
      </c>
    </row>
    <row r="228" spans="1:24" x14ac:dyDescent="0.3">
      <c r="A228" t="str">
        <f t="shared" si="42"/>
        <v>scf7180043734481</v>
      </c>
      <c r="B228">
        <v>6555</v>
      </c>
      <c r="C228" s="50">
        <v>7180043734481</v>
      </c>
      <c r="E228">
        <f t="shared" si="43"/>
        <v>7</v>
      </c>
      <c r="H228">
        <v>6555</v>
      </c>
      <c r="I228">
        <f t="shared" si="44"/>
        <v>7</v>
      </c>
      <c r="J228">
        <v>6555</v>
      </c>
      <c r="K228">
        <f t="shared" si="45"/>
        <v>7</v>
      </c>
      <c r="W228" s="51">
        <v>224</v>
      </c>
      <c r="X228" s="4">
        <f t="shared" si="46"/>
        <v>0</v>
      </c>
    </row>
    <row r="229" spans="1:24" x14ac:dyDescent="0.3">
      <c r="A229" t="str">
        <f t="shared" si="42"/>
        <v>scf7180043734758</v>
      </c>
      <c r="B229">
        <v>4856</v>
      </c>
      <c r="C229" s="50">
        <v>7180043734758</v>
      </c>
      <c r="E229">
        <f t="shared" si="43"/>
        <v>5</v>
      </c>
      <c r="H229">
        <v>4856</v>
      </c>
      <c r="I229">
        <f t="shared" si="44"/>
        <v>5</v>
      </c>
      <c r="J229">
        <v>4856</v>
      </c>
      <c r="K229">
        <f t="shared" si="45"/>
        <v>5</v>
      </c>
      <c r="W229" s="51">
        <v>225</v>
      </c>
      <c r="X229" s="4">
        <f t="shared" si="46"/>
        <v>0</v>
      </c>
    </row>
    <row r="230" spans="1:24" x14ac:dyDescent="0.3">
      <c r="A230" t="str">
        <f t="shared" si="42"/>
        <v>scf7180043740125</v>
      </c>
      <c r="B230">
        <v>5039</v>
      </c>
      <c r="C230" s="50">
        <v>7180043740125</v>
      </c>
      <c r="E230">
        <f t="shared" si="43"/>
        <v>5</v>
      </c>
      <c r="H230">
        <v>5039</v>
      </c>
      <c r="I230">
        <f t="shared" si="44"/>
        <v>5</v>
      </c>
      <c r="J230">
        <v>5039</v>
      </c>
      <c r="K230">
        <f t="shared" si="45"/>
        <v>5</v>
      </c>
      <c r="W230" s="51">
        <v>226</v>
      </c>
      <c r="X230" s="4">
        <f t="shared" si="46"/>
        <v>0</v>
      </c>
    </row>
    <row r="231" spans="1:24" x14ac:dyDescent="0.3">
      <c r="A231" t="str">
        <f t="shared" si="42"/>
        <v>scf7180043753399</v>
      </c>
      <c r="B231">
        <v>3020</v>
      </c>
      <c r="C231" s="50">
        <v>7180043753399</v>
      </c>
      <c r="E231">
        <f t="shared" si="43"/>
        <v>3</v>
      </c>
      <c r="H231">
        <v>3020</v>
      </c>
      <c r="I231">
        <f t="shared" si="44"/>
        <v>3</v>
      </c>
      <c r="J231">
        <v>3020</v>
      </c>
      <c r="K231">
        <f t="shared" si="45"/>
        <v>3</v>
      </c>
      <c r="W231" s="51">
        <v>227</v>
      </c>
      <c r="X231" s="4">
        <f t="shared" si="46"/>
        <v>0</v>
      </c>
    </row>
    <row r="232" spans="1:24" x14ac:dyDescent="0.3">
      <c r="A232" t="str">
        <f t="shared" si="42"/>
        <v>scf7180043769752</v>
      </c>
      <c r="B232">
        <v>3660</v>
      </c>
      <c r="C232" s="50">
        <v>7180043769752</v>
      </c>
      <c r="E232">
        <f t="shared" si="43"/>
        <v>4</v>
      </c>
      <c r="H232">
        <v>3660</v>
      </c>
      <c r="I232">
        <f t="shared" si="44"/>
        <v>4</v>
      </c>
      <c r="J232">
        <v>3660</v>
      </c>
      <c r="K232">
        <f t="shared" si="45"/>
        <v>4</v>
      </c>
      <c r="W232" s="51">
        <v>228</v>
      </c>
      <c r="X232" s="4">
        <f t="shared" si="46"/>
        <v>0</v>
      </c>
    </row>
    <row r="233" spans="1:24" x14ac:dyDescent="0.3">
      <c r="A233" t="str">
        <f t="shared" si="42"/>
        <v>scf7180043776891</v>
      </c>
      <c r="B233">
        <v>4722</v>
      </c>
      <c r="C233" s="50">
        <v>7180043776891</v>
      </c>
      <c r="E233">
        <f t="shared" si="43"/>
        <v>5</v>
      </c>
      <c r="H233">
        <v>4722</v>
      </c>
      <c r="I233">
        <f t="shared" si="44"/>
        <v>5</v>
      </c>
      <c r="J233">
        <v>4722</v>
      </c>
      <c r="K233">
        <f t="shared" si="45"/>
        <v>5</v>
      </c>
      <c r="W233" s="51">
        <v>229</v>
      </c>
      <c r="X233" s="4">
        <f t="shared" si="46"/>
        <v>0</v>
      </c>
    </row>
    <row r="234" spans="1:24" x14ac:dyDescent="0.3">
      <c r="A234" t="str">
        <f t="shared" si="42"/>
        <v>scf7180043780866</v>
      </c>
      <c r="B234">
        <v>2559</v>
      </c>
      <c r="C234" s="50">
        <v>7180043780866</v>
      </c>
      <c r="E234">
        <f t="shared" si="43"/>
        <v>3</v>
      </c>
      <c r="H234">
        <v>2559</v>
      </c>
      <c r="I234">
        <f t="shared" si="44"/>
        <v>3</v>
      </c>
      <c r="J234">
        <v>2559</v>
      </c>
      <c r="K234">
        <f t="shared" si="45"/>
        <v>3</v>
      </c>
      <c r="W234" s="51">
        <v>230</v>
      </c>
      <c r="X234" s="4">
        <f t="shared" si="46"/>
        <v>0</v>
      </c>
    </row>
    <row r="235" spans="1:24" x14ac:dyDescent="0.3">
      <c r="A235" t="str">
        <f t="shared" si="42"/>
        <v>scf7180043803264</v>
      </c>
      <c r="B235">
        <v>2122</v>
      </c>
      <c r="C235" s="50">
        <v>7180043803264</v>
      </c>
      <c r="E235">
        <f t="shared" si="43"/>
        <v>2</v>
      </c>
      <c r="H235">
        <v>2122</v>
      </c>
      <c r="I235">
        <f t="shared" si="44"/>
        <v>2</v>
      </c>
      <c r="J235">
        <v>2122</v>
      </c>
      <c r="K235">
        <f t="shared" si="45"/>
        <v>2</v>
      </c>
      <c r="W235" s="51">
        <v>231</v>
      </c>
      <c r="X235" s="4">
        <f t="shared" si="46"/>
        <v>0</v>
      </c>
    </row>
    <row r="236" spans="1:24" x14ac:dyDescent="0.3">
      <c r="A236" t="str">
        <f t="shared" si="42"/>
        <v>scf7180043863741</v>
      </c>
      <c r="B236">
        <v>1573</v>
      </c>
      <c r="C236" s="50">
        <v>7180043863741</v>
      </c>
      <c r="E236">
        <f t="shared" si="43"/>
        <v>2</v>
      </c>
      <c r="H236">
        <v>1573</v>
      </c>
      <c r="I236">
        <f t="shared" si="44"/>
        <v>2</v>
      </c>
      <c r="J236">
        <v>1573</v>
      </c>
      <c r="K236">
        <f t="shared" si="45"/>
        <v>2</v>
      </c>
      <c r="W236" s="51">
        <v>232</v>
      </c>
      <c r="X236" s="4">
        <f t="shared" si="46"/>
        <v>0</v>
      </c>
    </row>
    <row r="237" spans="1:24" x14ac:dyDescent="0.3">
      <c r="A237" t="str">
        <f t="shared" si="42"/>
        <v>scf7180043878497</v>
      </c>
      <c r="B237">
        <v>1679</v>
      </c>
      <c r="C237" s="50">
        <v>7180043878497</v>
      </c>
      <c r="E237">
        <f t="shared" si="43"/>
        <v>2</v>
      </c>
      <c r="H237">
        <v>1679</v>
      </c>
      <c r="I237">
        <f t="shared" si="44"/>
        <v>2</v>
      </c>
      <c r="J237">
        <v>1679</v>
      </c>
      <c r="K237">
        <f t="shared" si="45"/>
        <v>2</v>
      </c>
      <c r="W237" s="51">
        <v>233</v>
      </c>
      <c r="X237" s="4">
        <f t="shared" si="46"/>
        <v>0</v>
      </c>
    </row>
    <row r="238" spans="1:24" x14ac:dyDescent="0.3">
      <c r="A238" t="str">
        <f t="shared" si="42"/>
        <v>scf7180044096800</v>
      </c>
      <c r="B238">
        <v>4840</v>
      </c>
      <c r="C238" s="50">
        <v>7180044096800</v>
      </c>
      <c r="E238">
        <f t="shared" si="43"/>
        <v>5</v>
      </c>
      <c r="H238">
        <v>4840</v>
      </c>
      <c r="I238">
        <f t="shared" si="44"/>
        <v>5</v>
      </c>
      <c r="J238">
        <v>4840</v>
      </c>
      <c r="K238">
        <f t="shared" si="45"/>
        <v>5</v>
      </c>
      <c r="W238" s="51">
        <v>234</v>
      </c>
      <c r="X238" s="4">
        <f t="shared" si="46"/>
        <v>0</v>
      </c>
    </row>
    <row r="239" spans="1:24" x14ac:dyDescent="0.3">
      <c r="A239" t="str">
        <f t="shared" si="42"/>
        <v>scf7180044097927</v>
      </c>
      <c r="B239">
        <v>5791</v>
      </c>
      <c r="C239" s="50">
        <v>7180044097927</v>
      </c>
      <c r="E239">
        <f t="shared" si="43"/>
        <v>6</v>
      </c>
      <c r="H239">
        <v>5791</v>
      </c>
      <c r="I239">
        <f t="shared" si="44"/>
        <v>6</v>
      </c>
      <c r="J239">
        <v>5791</v>
      </c>
      <c r="K239">
        <f t="shared" si="45"/>
        <v>6</v>
      </c>
      <c r="W239" s="51">
        <v>235</v>
      </c>
      <c r="X239" s="4">
        <f t="shared" si="46"/>
        <v>0</v>
      </c>
    </row>
    <row r="240" spans="1:24" x14ac:dyDescent="0.3">
      <c r="A240" t="str">
        <f t="shared" si="42"/>
        <v>scf7180044106219</v>
      </c>
      <c r="B240">
        <v>5074</v>
      </c>
      <c r="C240" s="50">
        <v>7180044106219</v>
      </c>
      <c r="E240">
        <f t="shared" si="43"/>
        <v>5</v>
      </c>
      <c r="H240">
        <v>5074</v>
      </c>
      <c r="I240">
        <f t="shared" si="44"/>
        <v>5</v>
      </c>
      <c r="J240">
        <v>5074</v>
      </c>
      <c r="K240">
        <f t="shared" si="45"/>
        <v>5</v>
      </c>
      <c r="W240" s="51">
        <v>236</v>
      </c>
      <c r="X240" s="4">
        <f t="shared" si="46"/>
        <v>0</v>
      </c>
    </row>
    <row r="241" spans="1:24" x14ac:dyDescent="0.3">
      <c r="A241" t="str">
        <f t="shared" si="42"/>
        <v>scf7180044111275</v>
      </c>
      <c r="B241">
        <v>4981</v>
      </c>
      <c r="C241" s="50">
        <v>7180044111275</v>
      </c>
      <c r="E241">
        <f t="shared" si="43"/>
        <v>5</v>
      </c>
      <c r="H241">
        <v>4981</v>
      </c>
      <c r="I241">
        <f t="shared" si="44"/>
        <v>5</v>
      </c>
      <c r="J241">
        <v>4981</v>
      </c>
      <c r="K241">
        <f t="shared" si="45"/>
        <v>5</v>
      </c>
      <c r="W241" s="51">
        <v>237</v>
      </c>
      <c r="X241" s="4">
        <f t="shared" si="46"/>
        <v>0</v>
      </c>
    </row>
    <row r="242" spans="1:24" x14ac:dyDescent="0.3">
      <c r="A242" t="str">
        <f t="shared" si="42"/>
        <v>scf7180044111461</v>
      </c>
      <c r="B242">
        <v>5345</v>
      </c>
      <c r="C242" s="50">
        <v>7180044111461</v>
      </c>
      <c r="E242">
        <f t="shared" si="43"/>
        <v>5</v>
      </c>
      <c r="H242">
        <v>5345</v>
      </c>
      <c r="I242">
        <f t="shared" si="44"/>
        <v>5</v>
      </c>
      <c r="J242">
        <v>5345</v>
      </c>
      <c r="K242">
        <f t="shared" si="45"/>
        <v>5</v>
      </c>
      <c r="W242" s="51">
        <v>238</v>
      </c>
      <c r="X242" s="4">
        <f t="shared" si="46"/>
        <v>0</v>
      </c>
    </row>
    <row r="243" spans="1:24" x14ac:dyDescent="0.3">
      <c r="A243" t="str">
        <f t="shared" si="42"/>
        <v>scf7180044113177</v>
      </c>
      <c r="B243">
        <v>4149</v>
      </c>
      <c r="C243" s="50">
        <v>7180044113177</v>
      </c>
      <c r="E243">
        <f t="shared" si="43"/>
        <v>4</v>
      </c>
      <c r="H243">
        <v>4149</v>
      </c>
      <c r="I243">
        <f t="shared" si="44"/>
        <v>4</v>
      </c>
      <c r="J243">
        <v>4149</v>
      </c>
      <c r="K243">
        <f t="shared" si="45"/>
        <v>4</v>
      </c>
      <c r="W243" s="51">
        <v>239</v>
      </c>
      <c r="X243" s="4">
        <f t="shared" si="46"/>
        <v>0</v>
      </c>
    </row>
    <row r="244" spans="1:24" x14ac:dyDescent="0.3">
      <c r="A244" t="str">
        <f t="shared" si="42"/>
        <v>scf7180044113597</v>
      </c>
      <c r="B244">
        <v>5705</v>
      </c>
      <c r="C244" s="50">
        <v>7180044113597</v>
      </c>
      <c r="E244">
        <f t="shared" si="43"/>
        <v>6</v>
      </c>
      <c r="H244">
        <v>5705</v>
      </c>
      <c r="I244">
        <f t="shared" si="44"/>
        <v>6</v>
      </c>
      <c r="J244">
        <v>5705</v>
      </c>
      <c r="K244">
        <f t="shared" si="45"/>
        <v>6</v>
      </c>
      <c r="W244" s="51">
        <v>240</v>
      </c>
      <c r="X244" s="4">
        <f t="shared" si="46"/>
        <v>0</v>
      </c>
    </row>
    <row r="245" spans="1:24" x14ac:dyDescent="0.3">
      <c r="A245" t="str">
        <f t="shared" si="42"/>
        <v>scf7180044114482</v>
      </c>
      <c r="B245">
        <v>4503</v>
      </c>
      <c r="C245" s="50">
        <v>7180044114482</v>
      </c>
      <c r="E245">
        <f t="shared" si="43"/>
        <v>5</v>
      </c>
      <c r="H245">
        <v>4503</v>
      </c>
      <c r="I245">
        <f t="shared" si="44"/>
        <v>5</v>
      </c>
      <c r="J245">
        <v>4503</v>
      </c>
      <c r="K245">
        <f t="shared" si="45"/>
        <v>5</v>
      </c>
      <c r="W245" s="51">
        <v>241</v>
      </c>
      <c r="X245" s="4">
        <f t="shared" si="46"/>
        <v>0</v>
      </c>
    </row>
    <row r="246" spans="1:24" x14ac:dyDescent="0.3">
      <c r="A246" t="str">
        <f t="shared" si="42"/>
        <v>scf7180044114951</v>
      </c>
      <c r="B246">
        <v>4819</v>
      </c>
      <c r="C246" s="50">
        <v>7180044114951</v>
      </c>
      <c r="E246">
        <f t="shared" si="43"/>
        <v>5</v>
      </c>
      <c r="H246">
        <v>4819</v>
      </c>
      <c r="I246">
        <f t="shared" si="44"/>
        <v>5</v>
      </c>
      <c r="J246">
        <v>4819</v>
      </c>
      <c r="K246">
        <f t="shared" si="45"/>
        <v>5</v>
      </c>
      <c r="W246" s="51">
        <v>242</v>
      </c>
      <c r="X246" s="4">
        <f t="shared" si="46"/>
        <v>0</v>
      </c>
    </row>
    <row r="247" spans="1:24" x14ac:dyDescent="0.3">
      <c r="A247" t="str">
        <f t="shared" si="42"/>
        <v>scf7180044120414</v>
      </c>
      <c r="B247">
        <v>5695</v>
      </c>
      <c r="C247" s="50">
        <v>7180044120414</v>
      </c>
      <c r="E247">
        <f t="shared" si="43"/>
        <v>6</v>
      </c>
      <c r="H247">
        <v>5695</v>
      </c>
      <c r="I247">
        <f t="shared" si="44"/>
        <v>6</v>
      </c>
      <c r="J247">
        <v>5695</v>
      </c>
      <c r="K247">
        <f t="shared" si="45"/>
        <v>6</v>
      </c>
      <c r="W247" s="51">
        <v>243</v>
      </c>
      <c r="X247" s="4">
        <f t="shared" si="46"/>
        <v>0</v>
      </c>
    </row>
    <row r="248" spans="1:24" x14ac:dyDescent="0.3">
      <c r="A248" t="str">
        <f t="shared" si="42"/>
        <v>scf7180044123199</v>
      </c>
      <c r="B248">
        <v>4424</v>
      </c>
      <c r="C248" s="50">
        <v>7180044123199</v>
      </c>
      <c r="E248">
        <f t="shared" si="43"/>
        <v>4</v>
      </c>
      <c r="H248">
        <v>4424</v>
      </c>
      <c r="I248">
        <f t="shared" si="44"/>
        <v>4</v>
      </c>
      <c r="J248">
        <v>4424</v>
      </c>
      <c r="K248">
        <f t="shared" si="45"/>
        <v>4</v>
      </c>
      <c r="W248" s="51">
        <v>244</v>
      </c>
      <c r="X248" s="4">
        <f t="shared" si="46"/>
        <v>0</v>
      </c>
    </row>
    <row r="249" spans="1:24" x14ac:dyDescent="0.3">
      <c r="A249" t="str">
        <f t="shared" si="42"/>
        <v>scf7180044128050</v>
      </c>
      <c r="B249">
        <v>4908</v>
      </c>
      <c r="C249" s="50">
        <v>7180044128050</v>
      </c>
      <c r="E249">
        <f t="shared" si="43"/>
        <v>5</v>
      </c>
      <c r="H249">
        <v>4908</v>
      </c>
      <c r="I249">
        <f t="shared" si="44"/>
        <v>5</v>
      </c>
      <c r="J249">
        <v>4908</v>
      </c>
      <c r="K249">
        <f t="shared" si="45"/>
        <v>5</v>
      </c>
      <c r="W249" s="51">
        <v>245</v>
      </c>
      <c r="X249" s="4">
        <f t="shared" si="46"/>
        <v>0</v>
      </c>
    </row>
    <row r="250" spans="1:24" x14ac:dyDescent="0.3">
      <c r="A250" t="str">
        <f t="shared" si="42"/>
        <v>scf7180044133456</v>
      </c>
      <c r="B250">
        <v>6373</v>
      </c>
      <c r="C250" s="50">
        <v>7180044133456</v>
      </c>
      <c r="E250">
        <f t="shared" si="43"/>
        <v>6</v>
      </c>
      <c r="H250">
        <v>6373</v>
      </c>
      <c r="I250">
        <f t="shared" si="44"/>
        <v>6</v>
      </c>
      <c r="J250">
        <v>6373</v>
      </c>
      <c r="K250">
        <f t="shared" si="45"/>
        <v>6</v>
      </c>
      <c r="W250" s="51">
        <v>246</v>
      </c>
      <c r="X250" s="4">
        <f t="shared" si="46"/>
        <v>0</v>
      </c>
    </row>
    <row r="251" spans="1:24" x14ac:dyDescent="0.3">
      <c r="A251" t="str">
        <f t="shared" si="42"/>
        <v>scf7180044134534</v>
      </c>
      <c r="B251">
        <v>4060</v>
      </c>
      <c r="C251" s="50">
        <v>7180044134534</v>
      </c>
      <c r="E251">
        <f t="shared" si="43"/>
        <v>4</v>
      </c>
      <c r="H251">
        <v>4060</v>
      </c>
      <c r="I251">
        <f t="shared" si="44"/>
        <v>4</v>
      </c>
      <c r="J251">
        <v>4060</v>
      </c>
      <c r="K251">
        <f t="shared" si="45"/>
        <v>4</v>
      </c>
      <c r="W251" s="51">
        <v>247</v>
      </c>
      <c r="X251" s="4">
        <f t="shared" si="46"/>
        <v>0</v>
      </c>
    </row>
    <row r="252" spans="1:24" x14ac:dyDescent="0.3">
      <c r="A252" t="str">
        <f t="shared" si="42"/>
        <v>scf7180044134535</v>
      </c>
      <c r="B252">
        <v>5066</v>
      </c>
      <c r="C252" s="50">
        <v>7180044134535</v>
      </c>
      <c r="E252">
        <f t="shared" si="43"/>
        <v>5</v>
      </c>
      <c r="H252">
        <v>5066</v>
      </c>
      <c r="I252">
        <f t="shared" si="44"/>
        <v>5</v>
      </c>
      <c r="J252">
        <v>5066</v>
      </c>
      <c r="K252">
        <f t="shared" si="45"/>
        <v>5</v>
      </c>
      <c r="W252" s="51">
        <v>248</v>
      </c>
      <c r="X252" s="4">
        <f t="shared" si="46"/>
        <v>0</v>
      </c>
    </row>
    <row r="253" spans="1:24" x14ac:dyDescent="0.3">
      <c r="A253" t="str">
        <f t="shared" si="42"/>
        <v>scf7180044138066</v>
      </c>
      <c r="B253">
        <v>5105</v>
      </c>
      <c r="C253" s="50">
        <v>7180044138066</v>
      </c>
      <c r="E253">
        <f t="shared" si="43"/>
        <v>5</v>
      </c>
      <c r="H253">
        <v>5105</v>
      </c>
      <c r="I253">
        <f t="shared" si="44"/>
        <v>5</v>
      </c>
      <c r="J253">
        <v>5105</v>
      </c>
      <c r="K253">
        <f t="shared" si="45"/>
        <v>5</v>
      </c>
      <c r="W253" s="51">
        <v>249</v>
      </c>
      <c r="X253" s="4">
        <f t="shared" si="46"/>
        <v>0</v>
      </c>
    </row>
    <row r="254" spans="1:24" x14ac:dyDescent="0.3">
      <c r="A254" t="str">
        <f t="shared" si="42"/>
        <v>scf7180044155553</v>
      </c>
      <c r="B254">
        <v>3949</v>
      </c>
      <c r="C254" s="50">
        <v>7180044155553</v>
      </c>
      <c r="E254">
        <f t="shared" si="43"/>
        <v>4</v>
      </c>
      <c r="H254">
        <v>3949</v>
      </c>
      <c r="I254">
        <f t="shared" si="44"/>
        <v>4</v>
      </c>
      <c r="J254">
        <v>3949</v>
      </c>
      <c r="K254">
        <f t="shared" si="45"/>
        <v>4</v>
      </c>
      <c r="W254" s="51">
        <v>250</v>
      </c>
      <c r="X254" s="4">
        <f t="shared" si="46"/>
        <v>0</v>
      </c>
    </row>
    <row r="255" spans="1:24" x14ac:dyDescent="0.3">
      <c r="A255" t="str">
        <f t="shared" si="42"/>
        <v>scf7180044209722</v>
      </c>
      <c r="B255">
        <v>3698</v>
      </c>
      <c r="C255" s="50">
        <v>7180044209722</v>
      </c>
      <c r="E255">
        <f t="shared" si="43"/>
        <v>4</v>
      </c>
      <c r="H255">
        <v>3698</v>
      </c>
      <c r="I255">
        <f t="shared" si="44"/>
        <v>4</v>
      </c>
      <c r="J255">
        <v>3698</v>
      </c>
      <c r="K255">
        <f t="shared" si="45"/>
        <v>4</v>
      </c>
      <c r="W255" s="51">
        <v>251</v>
      </c>
      <c r="X255" s="4">
        <f t="shared" si="46"/>
        <v>0</v>
      </c>
    </row>
    <row r="256" spans="1:24" x14ac:dyDescent="0.3">
      <c r="A256" t="str">
        <f t="shared" si="42"/>
        <v>scf7180044236102</v>
      </c>
      <c r="B256">
        <v>2551</v>
      </c>
      <c r="C256" s="50">
        <v>7180044236102</v>
      </c>
      <c r="E256">
        <f t="shared" si="43"/>
        <v>3</v>
      </c>
      <c r="H256">
        <v>2551</v>
      </c>
      <c r="I256">
        <f t="shared" si="44"/>
        <v>3</v>
      </c>
      <c r="J256">
        <v>2551</v>
      </c>
      <c r="K256">
        <f t="shared" si="45"/>
        <v>3</v>
      </c>
      <c r="W256" s="51">
        <v>252</v>
      </c>
      <c r="X256" s="4">
        <f t="shared" si="46"/>
        <v>0</v>
      </c>
    </row>
    <row r="257" spans="1:24" x14ac:dyDescent="0.3">
      <c r="A257" t="str">
        <f t="shared" si="42"/>
        <v>scf7180044680283</v>
      </c>
      <c r="B257">
        <v>3524</v>
      </c>
      <c r="C257" s="50">
        <v>7180044680283</v>
      </c>
      <c r="E257">
        <f t="shared" si="43"/>
        <v>4</v>
      </c>
      <c r="H257">
        <v>3524</v>
      </c>
      <c r="I257">
        <f t="shared" si="44"/>
        <v>4</v>
      </c>
      <c r="J257">
        <v>3524</v>
      </c>
      <c r="K257">
        <f t="shared" si="45"/>
        <v>4</v>
      </c>
      <c r="W257" s="51">
        <v>253</v>
      </c>
      <c r="X257" s="4">
        <f t="shared" si="46"/>
        <v>0</v>
      </c>
    </row>
    <row r="258" spans="1:24" x14ac:dyDescent="0.3">
      <c r="A258" t="str">
        <f t="shared" si="42"/>
        <v>scf7180044682364</v>
      </c>
      <c r="B258">
        <v>4191</v>
      </c>
      <c r="C258" s="50">
        <v>7180044682364</v>
      </c>
      <c r="E258">
        <f t="shared" si="43"/>
        <v>4</v>
      </c>
      <c r="H258">
        <v>4191</v>
      </c>
      <c r="I258">
        <f t="shared" si="44"/>
        <v>4</v>
      </c>
      <c r="J258">
        <v>4191</v>
      </c>
      <c r="K258">
        <f t="shared" si="45"/>
        <v>4</v>
      </c>
      <c r="W258" s="51">
        <v>254</v>
      </c>
      <c r="X258" s="4">
        <f t="shared" si="46"/>
        <v>0</v>
      </c>
    </row>
    <row r="259" spans="1:24" x14ac:dyDescent="0.3">
      <c r="A259" t="str">
        <f t="shared" si="42"/>
        <v>scf7180044684081</v>
      </c>
      <c r="B259">
        <v>4510</v>
      </c>
      <c r="C259" s="50">
        <v>7180044684081</v>
      </c>
      <c r="E259">
        <f t="shared" si="43"/>
        <v>5</v>
      </c>
      <c r="H259">
        <v>4510</v>
      </c>
      <c r="I259">
        <f t="shared" si="44"/>
        <v>5</v>
      </c>
      <c r="J259">
        <v>4510</v>
      </c>
      <c r="K259">
        <f t="shared" si="45"/>
        <v>5</v>
      </c>
      <c r="W259" s="51">
        <v>255</v>
      </c>
      <c r="X259" s="4">
        <f t="shared" si="46"/>
        <v>0</v>
      </c>
    </row>
    <row r="260" spans="1:24" x14ac:dyDescent="0.3">
      <c r="A260" t="str">
        <f t="shared" si="42"/>
        <v>scf7180044684847</v>
      </c>
      <c r="B260">
        <v>5640</v>
      </c>
      <c r="C260" s="50">
        <v>7180044684847</v>
      </c>
      <c r="E260">
        <f t="shared" si="43"/>
        <v>6</v>
      </c>
      <c r="H260">
        <v>5640</v>
      </c>
      <c r="I260">
        <f t="shared" si="44"/>
        <v>6</v>
      </c>
      <c r="J260">
        <v>5640</v>
      </c>
      <c r="K260">
        <f t="shared" si="45"/>
        <v>6</v>
      </c>
      <c r="W260" s="51">
        <v>256</v>
      </c>
      <c r="X260" s="4">
        <f t="shared" si="46"/>
        <v>0</v>
      </c>
    </row>
    <row r="261" spans="1:24" x14ac:dyDescent="0.3">
      <c r="A261" t="str">
        <f t="shared" ref="A261:A324" si="47">CONCATENATE("scf",C261)</f>
        <v>scf7180044686304</v>
      </c>
      <c r="B261">
        <v>4517</v>
      </c>
      <c r="C261" s="50">
        <v>7180044686304</v>
      </c>
      <c r="E261">
        <f t="shared" ref="E261:E324" si="48">ROUND(+B261/1000,0)</f>
        <v>5</v>
      </c>
      <c r="H261">
        <v>4517</v>
      </c>
      <c r="I261">
        <f t="shared" ref="I261:I324" si="49">ROUND(+$H261/1000,0)</f>
        <v>5</v>
      </c>
      <c r="J261">
        <v>4517</v>
      </c>
      <c r="K261">
        <f t="shared" ref="K261:K324" si="50">ROUND(+$J261/1000,0)</f>
        <v>5</v>
      </c>
      <c r="W261" s="51">
        <v>257</v>
      </c>
      <c r="X261" s="4">
        <f t="shared" si="46"/>
        <v>0</v>
      </c>
    </row>
    <row r="262" spans="1:24" x14ac:dyDescent="0.3">
      <c r="A262" t="str">
        <f t="shared" si="47"/>
        <v>scf7180044689982</v>
      </c>
      <c r="B262">
        <v>2540</v>
      </c>
      <c r="C262" s="50">
        <v>7180044689982</v>
      </c>
      <c r="E262">
        <f t="shared" si="48"/>
        <v>3</v>
      </c>
      <c r="H262">
        <v>2540</v>
      </c>
      <c r="I262">
        <f t="shared" si="49"/>
        <v>3</v>
      </c>
      <c r="J262">
        <v>2540</v>
      </c>
      <c r="K262">
        <f t="shared" si="50"/>
        <v>3</v>
      </c>
      <c r="W262" s="51">
        <v>258</v>
      </c>
      <c r="X262" s="4">
        <f t="shared" ref="X262:X325" si="51">COUNTIF($E$4:$E$342,$W262)</f>
        <v>0</v>
      </c>
    </row>
    <row r="263" spans="1:24" x14ac:dyDescent="0.3">
      <c r="A263" t="str">
        <f t="shared" si="47"/>
        <v>scf7180044690651</v>
      </c>
      <c r="B263">
        <v>4461</v>
      </c>
      <c r="C263" s="50">
        <v>7180044690651</v>
      </c>
      <c r="E263">
        <f t="shared" si="48"/>
        <v>4</v>
      </c>
      <c r="H263">
        <v>4461</v>
      </c>
      <c r="I263">
        <f t="shared" si="49"/>
        <v>4</v>
      </c>
      <c r="J263">
        <v>4461</v>
      </c>
      <c r="K263">
        <f t="shared" si="50"/>
        <v>4</v>
      </c>
      <c r="W263" s="51">
        <v>259</v>
      </c>
      <c r="X263" s="4">
        <f t="shared" si="51"/>
        <v>0</v>
      </c>
    </row>
    <row r="264" spans="1:24" x14ac:dyDescent="0.3">
      <c r="A264" t="str">
        <f t="shared" si="47"/>
        <v>scf7180044690912</v>
      </c>
      <c r="B264">
        <v>3317</v>
      </c>
      <c r="C264" s="50">
        <v>7180044690912</v>
      </c>
      <c r="E264">
        <f t="shared" si="48"/>
        <v>3</v>
      </c>
      <c r="H264">
        <v>3317</v>
      </c>
      <c r="I264">
        <f t="shared" si="49"/>
        <v>3</v>
      </c>
      <c r="J264">
        <v>3317</v>
      </c>
      <c r="K264">
        <f t="shared" si="50"/>
        <v>3</v>
      </c>
      <c r="W264" s="51">
        <v>260</v>
      </c>
      <c r="X264" s="4">
        <f t="shared" si="51"/>
        <v>0</v>
      </c>
    </row>
    <row r="265" spans="1:24" x14ac:dyDescent="0.3">
      <c r="A265" t="str">
        <f t="shared" si="47"/>
        <v>scf7180044691729</v>
      </c>
      <c r="B265">
        <v>4058</v>
      </c>
      <c r="C265" s="50">
        <v>7180044691729</v>
      </c>
      <c r="E265">
        <f t="shared" si="48"/>
        <v>4</v>
      </c>
      <c r="H265">
        <v>4058</v>
      </c>
      <c r="I265">
        <f t="shared" si="49"/>
        <v>4</v>
      </c>
      <c r="J265">
        <v>4058</v>
      </c>
      <c r="K265">
        <f t="shared" si="50"/>
        <v>4</v>
      </c>
      <c r="W265" s="51">
        <v>261</v>
      </c>
      <c r="X265" s="4">
        <f t="shared" si="51"/>
        <v>0</v>
      </c>
    </row>
    <row r="266" spans="1:24" x14ac:dyDescent="0.3">
      <c r="A266" t="str">
        <f t="shared" si="47"/>
        <v>scf7180044697643</v>
      </c>
      <c r="B266">
        <v>5154</v>
      </c>
      <c r="C266" s="50">
        <v>7180044697643</v>
      </c>
      <c r="E266">
        <f t="shared" si="48"/>
        <v>5</v>
      </c>
      <c r="H266">
        <v>5154</v>
      </c>
      <c r="I266">
        <f t="shared" si="49"/>
        <v>5</v>
      </c>
      <c r="J266">
        <v>5154</v>
      </c>
      <c r="K266">
        <f t="shared" si="50"/>
        <v>5</v>
      </c>
      <c r="W266" s="51">
        <v>262</v>
      </c>
      <c r="X266" s="4">
        <f t="shared" si="51"/>
        <v>0</v>
      </c>
    </row>
    <row r="267" spans="1:24" x14ac:dyDescent="0.3">
      <c r="A267" t="str">
        <f t="shared" si="47"/>
        <v>scf7180044703488</v>
      </c>
      <c r="B267">
        <v>4553</v>
      </c>
      <c r="C267" s="50">
        <v>7180044703488</v>
      </c>
      <c r="E267">
        <f t="shared" si="48"/>
        <v>5</v>
      </c>
      <c r="H267">
        <v>4553</v>
      </c>
      <c r="I267">
        <f t="shared" si="49"/>
        <v>5</v>
      </c>
      <c r="J267">
        <v>4553</v>
      </c>
      <c r="K267">
        <f t="shared" si="50"/>
        <v>5</v>
      </c>
      <c r="W267" s="51">
        <v>263</v>
      </c>
      <c r="X267" s="4">
        <f t="shared" si="51"/>
        <v>0</v>
      </c>
    </row>
    <row r="268" spans="1:24" x14ac:dyDescent="0.3">
      <c r="A268" t="str">
        <f t="shared" si="47"/>
        <v>scf7180044707871</v>
      </c>
      <c r="B268">
        <v>4389</v>
      </c>
      <c r="C268" s="50">
        <v>7180044707871</v>
      </c>
      <c r="E268">
        <f t="shared" si="48"/>
        <v>4</v>
      </c>
      <c r="H268">
        <v>4389</v>
      </c>
      <c r="I268">
        <f t="shared" si="49"/>
        <v>4</v>
      </c>
      <c r="J268">
        <v>4389</v>
      </c>
      <c r="K268">
        <f t="shared" si="50"/>
        <v>4</v>
      </c>
      <c r="W268" s="51">
        <v>264</v>
      </c>
      <c r="X268" s="4">
        <f t="shared" si="51"/>
        <v>0</v>
      </c>
    </row>
    <row r="269" spans="1:24" x14ac:dyDescent="0.3">
      <c r="A269" t="str">
        <f t="shared" si="47"/>
        <v>scf7180044735823</v>
      </c>
      <c r="B269">
        <v>2719</v>
      </c>
      <c r="C269" s="50">
        <v>7180044735823</v>
      </c>
      <c r="E269">
        <f t="shared" si="48"/>
        <v>3</v>
      </c>
      <c r="H269">
        <v>2719</v>
      </c>
      <c r="I269">
        <f t="shared" si="49"/>
        <v>3</v>
      </c>
      <c r="J269">
        <v>2719</v>
      </c>
      <c r="K269">
        <f t="shared" si="50"/>
        <v>3</v>
      </c>
      <c r="W269" s="51">
        <v>265</v>
      </c>
      <c r="X269" s="4">
        <f t="shared" si="51"/>
        <v>0</v>
      </c>
    </row>
    <row r="270" spans="1:24" x14ac:dyDescent="0.3">
      <c r="A270" t="str">
        <f t="shared" si="47"/>
        <v>scf7180044737013</v>
      </c>
      <c r="B270">
        <v>3661</v>
      </c>
      <c r="C270" s="50">
        <v>7180044737013</v>
      </c>
      <c r="E270">
        <f t="shared" si="48"/>
        <v>4</v>
      </c>
      <c r="H270">
        <v>3661</v>
      </c>
      <c r="I270">
        <f t="shared" si="49"/>
        <v>4</v>
      </c>
      <c r="J270">
        <v>3661</v>
      </c>
      <c r="K270">
        <f t="shared" si="50"/>
        <v>4</v>
      </c>
      <c r="W270" s="51">
        <v>266</v>
      </c>
      <c r="X270" s="4">
        <f t="shared" si="51"/>
        <v>0</v>
      </c>
    </row>
    <row r="271" spans="1:24" x14ac:dyDescent="0.3">
      <c r="A271" t="str">
        <f t="shared" si="47"/>
        <v>scf7180044744262</v>
      </c>
      <c r="B271">
        <v>4287</v>
      </c>
      <c r="C271" s="50">
        <v>7180044744262</v>
      </c>
      <c r="E271">
        <f t="shared" si="48"/>
        <v>4</v>
      </c>
      <c r="H271">
        <v>4287</v>
      </c>
      <c r="I271">
        <f t="shared" si="49"/>
        <v>4</v>
      </c>
      <c r="J271">
        <v>4287</v>
      </c>
      <c r="K271">
        <f t="shared" si="50"/>
        <v>4</v>
      </c>
      <c r="W271" s="51">
        <v>267</v>
      </c>
      <c r="X271" s="4">
        <f t="shared" si="51"/>
        <v>0</v>
      </c>
    </row>
    <row r="272" spans="1:24" x14ac:dyDescent="0.3">
      <c r="A272" t="str">
        <f t="shared" si="47"/>
        <v>scf7180044745789</v>
      </c>
      <c r="B272">
        <v>4725</v>
      </c>
      <c r="C272" s="50">
        <v>7180044745789</v>
      </c>
      <c r="E272">
        <f t="shared" si="48"/>
        <v>5</v>
      </c>
      <c r="H272">
        <v>4725</v>
      </c>
      <c r="I272">
        <f t="shared" si="49"/>
        <v>5</v>
      </c>
      <c r="J272">
        <v>4725</v>
      </c>
      <c r="K272">
        <f t="shared" si="50"/>
        <v>5</v>
      </c>
      <c r="W272" s="51">
        <v>268</v>
      </c>
      <c r="X272" s="4">
        <f t="shared" si="51"/>
        <v>0</v>
      </c>
    </row>
    <row r="273" spans="1:24" x14ac:dyDescent="0.3">
      <c r="A273" t="str">
        <f t="shared" si="47"/>
        <v>scf7180044746433</v>
      </c>
      <c r="B273">
        <v>2840</v>
      </c>
      <c r="C273" s="50">
        <v>7180044746433</v>
      </c>
      <c r="E273">
        <f t="shared" si="48"/>
        <v>3</v>
      </c>
      <c r="H273">
        <v>2840</v>
      </c>
      <c r="I273">
        <f t="shared" si="49"/>
        <v>3</v>
      </c>
      <c r="J273">
        <v>2840</v>
      </c>
      <c r="K273">
        <f t="shared" si="50"/>
        <v>3</v>
      </c>
      <c r="W273" s="51">
        <v>269</v>
      </c>
      <c r="X273" s="4">
        <f t="shared" si="51"/>
        <v>0</v>
      </c>
    </row>
    <row r="274" spans="1:24" x14ac:dyDescent="0.3">
      <c r="A274" t="str">
        <f t="shared" si="47"/>
        <v>scf7180044769026</v>
      </c>
      <c r="B274">
        <v>3244</v>
      </c>
      <c r="C274" s="50">
        <v>7180044769026</v>
      </c>
      <c r="E274">
        <f t="shared" si="48"/>
        <v>3</v>
      </c>
      <c r="H274">
        <v>3244</v>
      </c>
      <c r="I274">
        <f t="shared" si="49"/>
        <v>3</v>
      </c>
      <c r="J274">
        <v>3244</v>
      </c>
      <c r="K274">
        <f t="shared" si="50"/>
        <v>3</v>
      </c>
      <c r="W274" s="51">
        <v>270</v>
      </c>
      <c r="X274" s="4">
        <f t="shared" si="51"/>
        <v>0</v>
      </c>
    </row>
    <row r="275" spans="1:24" x14ac:dyDescent="0.3">
      <c r="A275" t="str">
        <f t="shared" si="47"/>
        <v>scf7180044771821</v>
      </c>
      <c r="B275">
        <v>2981</v>
      </c>
      <c r="C275" s="50">
        <v>7180044771821</v>
      </c>
      <c r="E275">
        <f t="shared" si="48"/>
        <v>3</v>
      </c>
      <c r="H275">
        <v>2981</v>
      </c>
      <c r="I275">
        <f t="shared" si="49"/>
        <v>3</v>
      </c>
      <c r="J275">
        <v>2981</v>
      </c>
      <c r="K275">
        <f t="shared" si="50"/>
        <v>3</v>
      </c>
      <c r="W275" s="51">
        <v>271</v>
      </c>
      <c r="X275" s="4">
        <f t="shared" si="51"/>
        <v>0</v>
      </c>
    </row>
    <row r="276" spans="1:24" x14ac:dyDescent="0.3">
      <c r="A276" t="str">
        <f t="shared" si="47"/>
        <v>scf7180044773788</v>
      </c>
      <c r="B276">
        <v>2990</v>
      </c>
      <c r="C276" s="50">
        <v>7180044773788</v>
      </c>
      <c r="E276">
        <f t="shared" si="48"/>
        <v>3</v>
      </c>
      <c r="H276">
        <v>2990</v>
      </c>
      <c r="I276">
        <f t="shared" si="49"/>
        <v>3</v>
      </c>
      <c r="J276">
        <v>2990</v>
      </c>
      <c r="K276">
        <f t="shared" si="50"/>
        <v>3</v>
      </c>
      <c r="W276" s="51">
        <v>272</v>
      </c>
      <c r="X276" s="4">
        <f t="shared" si="51"/>
        <v>0</v>
      </c>
    </row>
    <row r="277" spans="1:24" x14ac:dyDescent="0.3">
      <c r="A277" t="str">
        <f t="shared" si="47"/>
        <v>scf7180044774118</v>
      </c>
      <c r="B277">
        <v>3756</v>
      </c>
      <c r="C277" s="50">
        <v>7180044774118</v>
      </c>
      <c r="E277">
        <f t="shared" si="48"/>
        <v>4</v>
      </c>
      <c r="H277">
        <v>3756</v>
      </c>
      <c r="I277">
        <f t="shared" si="49"/>
        <v>4</v>
      </c>
      <c r="J277">
        <v>3756</v>
      </c>
      <c r="K277">
        <f t="shared" si="50"/>
        <v>4</v>
      </c>
      <c r="W277" s="51">
        <v>273</v>
      </c>
      <c r="X277" s="4">
        <f t="shared" si="51"/>
        <v>0</v>
      </c>
    </row>
    <row r="278" spans="1:24" x14ac:dyDescent="0.3">
      <c r="A278" t="str">
        <f t="shared" si="47"/>
        <v>scf7180044898120</v>
      </c>
      <c r="B278">
        <v>1248</v>
      </c>
      <c r="C278" s="50">
        <v>7180044898120</v>
      </c>
      <c r="E278">
        <f t="shared" si="48"/>
        <v>1</v>
      </c>
      <c r="H278">
        <v>1248</v>
      </c>
      <c r="I278">
        <f t="shared" si="49"/>
        <v>1</v>
      </c>
      <c r="J278">
        <v>1248</v>
      </c>
      <c r="K278">
        <f t="shared" si="50"/>
        <v>1</v>
      </c>
      <c r="W278" s="51">
        <v>274</v>
      </c>
      <c r="X278" s="4">
        <f t="shared" si="51"/>
        <v>0</v>
      </c>
    </row>
    <row r="279" spans="1:24" x14ac:dyDescent="0.3">
      <c r="A279" t="str">
        <f t="shared" si="47"/>
        <v>scf7180044912620</v>
      </c>
      <c r="B279">
        <v>1311</v>
      </c>
      <c r="C279" s="50">
        <v>7180044912620</v>
      </c>
      <c r="E279">
        <f t="shared" si="48"/>
        <v>1</v>
      </c>
      <c r="H279">
        <v>1311</v>
      </c>
      <c r="I279">
        <f t="shared" si="49"/>
        <v>1</v>
      </c>
      <c r="J279">
        <v>1311</v>
      </c>
      <c r="K279">
        <f t="shared" si="50"/>
        <v>1</v>
      </c>
      <c r="W279" s="51">
        <v>275</v>
      </c>
      <c r="X279" s="4">
        <f t="shared" si="51"/>
        <v>0</v>
      </c>
    </row>
    <row r="280" spans="1:24" x14ac:dyDescent="0.3">
      <c r="A280" t="str">
        <f t="shared" si="47"/>
        <v>scf7180044943173</v>
      </c>
      <c r="B280">
        <v>1291</v>
      </c>
      <c r="C280" s="50">
        <v>7180044943173</v>
      </c>
      <c r="E280">
        <f t="shared" si="48"/>
        <v>1</v>
      </c>
      <c r="H280">
        <v>1291</v>
      </c>
      <c r="I280">
        <f t="shared" si="49"/>
        <v>1</v>
      </c>
      <c r="J280">
        <v>1291</v>
      </c>
      <c r="K280">
        <f t="shared" si="50"/>
        <v>1</v>
      </c>
      <c r="W280" s="51">
        <v>276</v>
      </c>
      <c r="X280" s="4">
        <f t="shared" si="51"/>
        <v>0</v>
      </c>
    </row>
    <row r="281" spans="1:24" x14ac:dyDescent="0.3">
      <c r="A281" t="str">
        <f t="shared" si="47"/>
        <v>scf7180044966580</v>
      </c>
      <c r="B281">
        <v>1858</v>
      </c>
      <c r="C281" s="50">
        <v>7180044966580</v>
      </c>
      <c r="E281">
        <f t="shared" si="48"/>
        <v>2</v>
      </c>
      <c r="H281">
        <v>1858</v>
      </c>
      <c r="I281">
        <f t="shared" si="49"/>
        <v>2</v>
      </c>
      <c r="J281">
        <v>1858</v>
      </c>
      <c r="K281">
        <f t="shared" si="50"/>
        <v>2</v>
      </c>
      <c r="W281" s="51">
        <v>277</v>
      </c>
      <c r="X281" s="4">
        <f t="shared" si="51"/>
        <v>0</v>
      </c>
    </row>
    <row r="282" spans="1:24" x14ac:dyDescent="0.3">
      <c r="A282" t="str">
        <f t="shared" si="47"/>
        <v>scf7180045050770</v>
      </c>
      <c r="B282">
        <v>846</v>
      </c>
      <c r="C282" s="50">
        <v>7180045050770</v>
      </c>
      <c r="E282">
        <f t="shared" si="48"/>
        <v>1</v>
      </c>
      <c r="H282">
        <v>3143</v>
      </c>
      <c r="I282">
        <f t="shared" si="49"/>
        <v>3</v>
      </c>
      <c r="J282">
        <v>846</v>
      </c>
      <c r="K282">
        <f t="shared" si="50"/>
        <v>1</v>
      </c>
      <c r="W282" s="51">
        <v>278</v>
      </c>
      <c r="X282" s="4">
        <f t="shared" si="51"/>
        <v>0</v>
      </c>
    </row>
    <row r="283" spans="1:24" x14ac:dyDescent="0.3">
      <c r="A283" t="str">
        <f t="shared" si="47"/>
        <v>scf7180045527545</v>
      </c>
      <c r="B283">
        <v>3143</v>
      </c>
      <c r="C283" s="50">
        <v>7180045527545</v>
      </c>
      <c r="E283">
        <f t="shared" si="48"/>
        <v>3</v>
      </c>
      <c r="H283">
        <v>4184</v>
      </c>
      <c r="I283">
        <f t="shared" si="49"/>
        <v>4</v>
      </c>
      <c r="J283">
        <v>3143</v>
      </c>
      <c r="K283">
        <f t="shared" si="50"/>
        <v>3</v>
      </c>
      <c r="W283" s="51">
        <v>279</v>
      </c>
      <c r="X283" s="4">
        <f t="shared" si="51"/>
        <v>0</v>
      </c>
    </row>
    <row r="284" spans="1:24" x14ac:dyDescent="0.3">
      <c r="A284" t="str">
        <f t="shared" si="47"/>
        <v>scf7180045529631</v>
      </c>
      <c r="B284">
        <v>4184</v>
      </c>
      <c r="C284" s="50">
        <v>7180045529631</v>
      </c>
      <c r="E284">
        <f t="shared" si="48"/>
        <v>4</v>
      </c>
      <c r="H284">
        <v>3844</v>
      </c>
      <c r="I284">
        <f t="shared" si="49"/>
        <v>4</v>
      </c>
      <c r="J284">
        <v>4184</v>
      </c>
      <c r="K284">
        <f t="shared" si="50"/>
        <v>4</v>
      </c>
      <c r="W284" s="51">
        <v>280</v>
      </c>
      <c r="X284" s="4">
        <f t="shared" si="51"/>
        <v>0</v>
      </c>
    </row>
    <row r="285" spans="1:24" x14ac:dyDescent="0.3">
      <c r="A285" t="str">
        <f t="shared" si="47"/>
        <v>scf7180045531272</v>
      </c>
      <c r="B285">
        <v>3844</v>
      </c>
      <c r="C285" s="50">
        <v>7180045531272</v>
      </c>
      <c r="E285">
        <f t="shared" si="48"/>
        <v>4</v>
      </c>
      <c r="H285">
        <v>5364</v>
      </c>
      <c r="I285">
        <f t="shared" si="49"/>
        <v>5</v>
      </c>
      <c r="J285">
        <v>3844</v>
      </c>
      <c r="K285">
        <f t="shared" si="50"/>
        <v>4</v>
      </c>
      <c r="W285" s="51">
        <v>281</v>
      </c>
      <c r="X285" s="4">
        <f t="shared" si="51"/>
        <v>0</v>
      </c>
    </row>
    <row r="286" spans="1:24" x14ac:dyDescent="0.3">
      <c r="A286" t="str">
        <f t="shared" si="47"/>
        <v>scf7180045532710</v>
      </c>
      <c r="B286">
        <v>5364</v>
      </c>
      <c r="C286" s="50">
        <v>7180045532710</v>
      </c>
      <c r="E286">
        <f t="shared" si="48"/>
        <v>5</v>
      </c>
      <c r="H286">
        <v>3187</v>
      </c>
      <c r="I286">
        <f t="shared" si="49"/>
        <v>3</v>
      </c>
      <c r="J286">
        <v>5364</v>
      </c>
      <c r="K286">
        <f t="shared" si="50"/>
        <v>5</v>
      </c>
      <c r="W286" s="51">
        <v>282</v>
      </c>
      <c r="X286" s="4">
        <f t="shared" si="51"/>
        <v>0</v>
      </c>
    </row>
    <row r="287" spans="1:24" x14ac:dyDescent="0.3">
      <c r="A287" t="str">
        <f t="shared" si="47"/>
        <v>scf7180045533954</v>
      </c>
      <c r="B287">
        <v>3187</v>
      </c>
      <c r="C287" s="50">
        <v>7180045533954</v>
      </c>
      <c r="E287">
        <f t="shared" si="48"/>
        <v>3</v>
      </c>
      <c r="H287">
        <v>3295</v>
      </c>
      <c r="I287">
        <f t="shared" si="49"/>
        <v>3</v>
      </c>
      <c r="J287">
        <v>3187</v>
      </c>
      <c r="K287">
        <f t="shared" si="50"/>
        <v>3</v>
      </c>
      <c r="W287" s="51">
        <v>283</v>
      </c>
      <c r="X287" s="4">
        <f t="shared" si="51"/>
        <v>0</v>
      </c>
    </row>
    <row r="288" spans="1:24" x14ac:dyDescent="0.3">
      <c r="A288" t="str">
        <f t="shared" si="47"/>
        <v>scf7180045534012</v>
      </c>
      <c r="B288">
        <v>3295</v>
      </c>
      <c r="C288" s="50">
        <v>7180045534012</v>
      </c>
      <c r="E288">
        <f t="shared" si="48"/>
        <v>3</v>
      </c>
      <c r="H288">
        <v>4318</v>
      </c>
      <c r="I288">
        <f t="shared" si="49"/>
        <v>4</v>
      </c>
      <c r="J288">
        <v>3295</v>
      </c>
      <c r="K288">
        <f t="shared" si="50"/>
        <v>3</v>
      </c>
      <c r="W288" s="51">
        <v>284</v>
      </c>
      <c r="X288" s="4">
        <f t="shared" si="51"/>
        <v>0</v>
      </c>
    </row>
    <row r="289" spans="1:24" x14ac:dyDescent="0.3">
      <c r="A289" t="str">
        <f t="shared" si="47"/>
        <v>scf7180045538187</v>
      </c>
      <c r="B289">
        <v>4318</v>
      </c>
      <c r="C289" s="50">
        <v>7180045538187</v>
      </c>
      <c r="E289">
        <f t="shared" si="48"/>
        <v>4</v>
      </c>
      <c r="H289">
        <v>3561</v>
      </c>
      <c r="I289">
        <f t="shared" si="49"/>
        <v>4</v>
      </c>
      <c r="J289">
        <v>4318</v>
      </c>
      <c r="K289">
        <f t="shared" si="50"/>
        <v>4</v>
      </c>
      <c r="W289" s="51">
        <v>285</v>
      </c>
      <c r="X289" s="4">
        <f t="shared" si="51"/>
        <v>0</v>
      </c>
    </row>
    <row r="290" spans="1:24" x14ac:dyDescent="0.3">
      <c r="A290" t="str">
        <f t="shared" si="47"/>
        <v>scf7180045538898</v>
      </c>
      <c r="B290">
        <v>3561</v>
      </c>
      <c r="C290" s="50">
        <v>7180045538898</v>
      </c>
      <c r="E290">
        <f t="shared" si="48"/>
        <v>4</v>
      </c>
      <c r="H290">
        <v>3289</v>
      </c>
      <c r="I290">
        <f t="shared" si="49"/>
        <v>3</v>
      </c>
      <c r="J290">
        <v>3561</v>
      </c>
      <c r="K290">
        <f t="shared" si="50"/>
        <v>4</v>
      </c>
      <c r="W290" s="51">
        <v>286</v>
      </c>
      <c r="X290" s="4">
        <f t="shared" si="51"/>
        <v>0</v>
      </c>
    </row>
    <row r="291" spans="1:24" x14ac:dyDescent="0.3">
      <c r="A291" t="str">
        <f t="shared" si="47"/>
        <v>scf7180045547170</v>
      </c>
      <c r="B291">
        <v>3289</v>
      </c>
      <c r="C291" s="50">
        <v>7180045547170</v>
      </c>
      <c r="E291">
        <f t="shared" si="48"/>
        <v>3</v>
      </c>
      <c r="H291">
        <v>4188</v>
      </c>
      <c r="I291">
        <f t="shared" si="49"/>
        <v>4</v>
      </c>
      <c r="J291">
        <v>3289</v>
      </c>
      <c r="K291">
        <f t="shared" si="50"/>
        <v>3</v>
      </c>
      <c r="W291" s="51">
        <v>287</v>
      </c>
      <c r="X291" s="4">
        <f t="shared" si="51"/>
        <v>0</v>
      </c>
    </row>
    <row r="292" spans="1:24" x14ac:dyDescent="0.3">
      <c r="A292" t="str">
        <f t="shared" si="47"/>
        <v>scf7180045548507</v>
      </c>
      <c r="B292">
        <v>4188</v>
      </c>
      <c r="C292" s="50">
        <v>7180045548507</v>
      </c>
      <c r="E292">
        <f t="shared" si="48"/>
        <v>4</v>
      </c>
      <c r="H292">
        <v>4618</v>
      </c>
      <c r="I292">
        <f t="shared" si="49"/>
        <v>5</v>
      </c>
      <c r="J292">
        <v>4188</v>
      </c>
      <c r="K292">
        <f t="shared" si="50"/>
        <v>4</v>
      </c>
      <c r="W292" s="51">
        <v>288</v>
      </c>
      <c r="X292" s="4">
        <f t="shared" si="51"/>
        <v>0</v>
      </c>
    </row>
    <row r="293" spans="1:24" x14ac:dyDescent="0.3">
      <c r="A293" t="str">
        <f t="shared" si="47"/>
        <v>scf7180045564805</v>
      </c>
      <c r="B293">
        <v>4618</v>
      </c>
      <c r="C293" s="50">
        <v>7180045564805</v>
      </c>
      <c r="E293">
        <f t="shared" si="48"/>
        <v>5</v>
      </c>
      <c r="H293">
        <v>5042</v>
      </c>
      <c r="I293">
        <f t="shared" si="49"/>
        <v>5</v>
      </c>
      <c r="J293">
        <v>4618</v>
      </c>
      <c r="K293">
        <f t="shared" si="50"/>
        <v>5</v>
      </c>
      <c r="W293" s="51">
        <v>289</v>
      </c>
      <c r="X293" s="4">
        <f t="shared" si="51"/>
        <v>0</v>
      </c>
    </row>
    <row r="294" spans="1:24" x14ac:dyDescent="0.3">
      <c r="A294" t="str">
        <f t="shared" si="47"/>
        <v>scf7180045565985</v>
      </c>
      <c r="B294">
        <v>5042</v>
      </c>
      <c r="C294" s="50">
        <v>7180045565985</v>
      </c>
      <c r="E294">
        <f t="shared" si="48"/>
        <v>5</v>
      </c>
      <c r="H294">
        <v>3324</v>
      </c>
      <c r="I294">
        <f t="shared" si="49"/>
        <v>3</v>
      </c>
      <c r="J294">
        <v>5042</v>
      </c>
      <c r="K294">
        <f t="shared" si="50"/>
        <v>5</v>
      </c>
      <c r="W294" s="51">
        <v>290</v>
      </c>
      <c r="X294" s="4">
        <f t="shared" si="51"/>
        <v>0</v>
      </c>
    </row>
    <row r="295" spans="1:24" x14ac:dyDescent="0.3">
      <c r="A295" t="str">
        <f t="shared" si="47"/>
        <v>scf7180045580271</v>
      </c>
      <c r="B295">
        <v>3324</v>
      </c>
      <c r="C295" s="50">
        <v>7180045580271</v>
      </c>
      <c r="E295">
        <f t="shared" si="48"/>
        <v>3</v>
      </c>
      <c r="H295">
        <v>3663</v>
      </c>
      <c r="I295">
        <f t="shared" si="49"/>
        <v>4</v>
      </c>
      <c r="J295">
        <v>3324</v>
      </c>
      <c r="K295">
        <f t="shared" si="50"/>
        <v>3</v>
      </c>
      <c r="W295" s="51">
        <v>291</v>
      </c>
      <c r="X295" s="4">
        <f t="shared" si="51"/>
        <v>0</v>
      </c>
    </row>
    <row r="296" spans="1:24" x14ac:dyDescent="0.3">
      <c r="A296" t="str">
        <f t="shared" si="47"/>
        <v>scf7180045587131</v>
      </c>
      <c r="B296">
        <v>3663</v>
      </c>
      <c r="C296" s="50">
        <v>7180045587131</v>
      </c>
      <c r="E296">
        <f t="shared" si="48"/>
        <v>4</v>
      </c>
      <c r="H296">
        <v>4338</v>
      </c>
      <c r="I296">
        <f t="shared" si="49"/>
        <v>4</v>
      </c>
      <c r="J296">
        <v>3663</v>
      </c>
      <c r="K296">
        <f t="shared" si="50"/>
        <v>4</v>
      </c>
      <c r="W296" s="51">
        <v>292</v>
      </c>
      <c r="X296" s="4">
        <f t="shared" si="51"/>
        <v>0</v>
      </c>
    </row>
    <row r="297" spans="1:24" x14ac:dyDescent="0.3">
      <c r="A297" t="str">
        <f t="shared" si="47"/>
        <v>scf7180045590894</v>
      </c>
      <c r="B297">
        <v>4338</v>
      </c>
      <c r="C297" s="50">
        <v>7180045590894</v>
      </c>
      <c r="E297">
        <f t="shared" si="48"/>
        <v>4</v>
      </c>
      <c r="H297">
        <v>4026</v>
      </c>
      <c r="I297">
        <f t="shared" si="49"/>
        <v>4</v>
      </c>
      <c r="J297">
        <v>4338</v>
      </c>
      <c r="K297">
        <f t="shared" si="50"/>
        <v>4</v>
      </c>
      <c r="W297" s="51">
        <v>293</v>
      </c>
      <c r="X297" s="4">
        <f t="shared" si="51"/>
        <v>0</v>
      </c>
    </row>
    <row r="298" spans="1:24" x14ac:dyDescent="0.3">
      <c r="A298" t="str">
        <f t="shared" si="47"/>
        <v>scf7180045592182</v>
      </c>
      <c r="B298">
        <v>4026</v>
      </c>
      <c r="C298" s="50">
        <v>7180045592182</v>
      </c>
      <c r="E298">
        <f t="shared" si="48"/>
        <v>4</v>
      </c>
      <c r="H298">
        <v>2438</v>
      </c>
      <c r="I298">
        <f t="shared" si="49"/>
        <v>2</v>
      </c>
      <c r="J298">
        <v>4026</v>
      </c>
      <c r="K298">
        <f t="shared" si="50"/>
        <v>4</v>
      </c>
      <c r="W298" s="51">
        <v>294</v>
      </c>
      <c r="X298" s="4">
        <f t="shared" si="51"/>
        <v>0</v>
      </c>
    </row>
    <row r="299" spans="1:24" x14ac:dyDescent="0.3">
      <c r="A299" t="str">
        <f t="shared" si="47"/>
        <v>scf7180045620138</v>
      </c>
      <c r="B299">
        <v>2438</v>
      </c>
      <c r="C299" s="50">
        <v>7180045620138</v>
      </c>
      <c r="E299">
        <f t="shared" si="48"/>
        <v>2</v>
      </c>
      <c r="H299">
        <v>3353</v>
      </c>
      <c r="I299">
        <f t="shared" si="49"/>
        <v>3</v>
      </c>
      <c r="J299">
        <v>2438</v>
      </c>
      <c r="K299">
        <f t="shared" si="50"/>
        <v>2</v>
      </c>
      <c r="W299" s="51">
        <v>295</v>
      </c>
      <c r="X299" s="4">
        <f t="shared" si="51"/>
        <v>0</v>
      </c>
    </row>
    <row r="300" spans="1:24" x14ac:dyDescent="0.3">
      <c r="A300" t="str">
        <f t="shared" si="47"/>
        <v>scf7180045628270</v>
      </c>
      <c r="B300">
        <v>3353</v>
      </c>
      <c r="C300" s="50">
        <v>7180045628270</v>
      </c>
      <c r="E300">
        <f t="shared" si="48"/>
        <v>3</v>
      </c>
      <c r="H300">
        <v>2761</v>
      </c>
      <c r="I300">
        <f t="shared" si="49"/>
        <v>3</v>
      </c>
      <c r="J300">
        <v>3353</v>
      </c>
      <c r="K300">
        <f t="shared" si="50"/>
        <v>3</v>
      </c>
      <c r="W300" s="51">
        <v>296</v>
      </c>
      <c r="X300" s="4">
        <f t="shared" si="51"/>
        <v>0</v>
      </c>
    </row>
    <row r="301" spans="1:24" x14ac:dyDescent="0.3">
      <c r="A301" t="str">
        <f t="shared" si="47"/>
        <v>scf7180045629759</v>
      </c>
      <c r="B301">
        <v>2761</v>
      </c>
      <c r="C301" s="50">
        <v>7180045629759</v>
      </c>
      <c r="E301">
        <f t="shared" si="48"/>
        <v>3</v>
      </c>
      <c r="H301">
        <v>3332</v>
      </c>
      <c r="I301">
        <f t="shared" si="49"/>
        <v>3</v>
      </c>
      <c r="J301">
        <v>2761</v>
      </c>
      <c r="K301">
        <f t="shared" si="50"/>
        <v>3</v>
      </c>
      <c r="W301" s="51">
        <v>297</v>
      </c>
      <c r="X301" s="4">
        <f t="shared" si="51"/>
        <v>0</v>
      </c>
    </row>
    <row r="302" spans="1:24" x14ac:dyDescent="0.3">
      <c r="A302" t="str">
        <f t="shared" si="47"/>
        <v>scf7180046302773</v>
      </c>
      <c r="B302">
        <v>808</v>
      </c>
      <c r="C302" s="50">
        <v>7180046302773</v>
      </c>
      <c r="E302">
        <f t="shared" si="48"/>
        <v>1</v>
      </c>
      <c r="H302">
        <v>3948</v>
      </c>
      <c r="I302">
        <f t="shared" si="49"/>
        <v>4</v>
      </c>
      <c r="J302">
        <v>808</v>
      </c>
      <c r="K302">
        <f t="shared" si="50"/>
        <v>1</v>
      </c>
      <c r="W302" s="51">
        <v>298</v>
      </c>
      <c r="X302" s="4">
        <f t="shared" si="51"/>
        <v>0</v>
      </c>
    </row>
    <row r="303" spans="1:24" x14ac:dyDescent="0.3">
      <c r="A303" t="str">
        <f t="shared" si="47"/>
        <v>scf7180046388415</v>
      </c>
      <c r="B303">
        <v>508</v>
      </c>
      <c r="C303" s="50">
        <v>7180046388415</v>
      </c>
      <c r="E303">
        <f t="shared" si="48"/>
        <v>1</v>
      </c>
      <c r="H303">
        <v>2938</v>
      </c>
      <c r="I303">
        <f t="shared" si="49"/>
        <v>3</v>
      </c>
      <c r="J303">
        <v>508</v>
      </c>
      <c r="K303">
        <f t="shared" si="50"/>
        <v>1</v>
      </c>
      <c r="W303" s="51">
        <v>299</v>
      </c>
      <c r="X303" s="4">
        <f t="shared" si="51"/>
        <v>0</v>
      </c>
    </row>
    <row r="304" spans="1:24" x14ac:dyDescent="0.3">
      <c r="A304" t="str">
        <f t="shared" si="47"/>
        <v>scf7180046728187</v>
      </c>
      <c r="B304">
        <v>3332</v>
      </c>
      <c r="C304" s="50">
        <v>7180046728187</v>
      </c>
      <c r="E304">
        <f t="shared" si="48"/>
        <v>3</v>
      </c>
      <c r="H304">
        <v>3222</v>
      </c>
      <c r="I304">
        <f t="shared" si="49"/>
        <v>3</v>
      </c>
      <c r="J304">
        <v>3332</v>
      </c>
      <c r="K304">
        <f t="shared" si="50"/>
        <v>3</v>
      </c>
      <c r="W304" s="51">
        <v>300</v>
      </c>
      <c r="X304" s="4">
        <f t="shared" si="51"/>
        <v>0</v>
      </c>
    </row>
    <row r="305" spans="1:24" x14ac:dyDescent="0.3">
      <c r="A305" t="str">
        <f t="shared" si="47"/>
        <v>scf7180046730009</v>
      </c>
      <c r="B305">
        <v>3948</v>
      </c>
      <c r="C305" s="50">
        <v>7180046730009</v>
      </c>
      <c r="E305">
        <f t="shared" si="48"/>
        <v>4</v>
      </c>
      <c r="H305">
        <v>2967</v>
      </c>
      <c r="I305">
        <f t="shared" si="49"/>
        <v>3</v>
      </c>
      <c r="J305">
        <v>3948</v>
      </c>
      <c r="K305">
        <f t="shared" si="50"/>
        <v>4</v>
      </c>
      <c r="W305" s="51">
        <v>301</v>
      </c>
      <c r="X305" s="4">
        <f t="shared" si="51"/>
        <v>0</v>
      </c>
    </row>
    <row r="306" spans="1:24" x14ac:dyDescent="0.3">
      <c r="A306" t="str">
        <f t="shared" si="47"/>
        <v>scf7180046730348</v>
      </c>
      <c r="B306">
        <v>2938</v>
      </c>
      <c r="C306" s="50">
        <v>7180046730348</v>
      </c>
      <c r="E306">
        <f t="shared" si="48"/>
        <v>3</v>
      </c>
      <c r="H306">
        <v>2910</v>
      </c>
      <c r="I306">
        <f t="shared" si="49"/>
        <v>3</v>
      </c>
      <c r="J306">
        <v>2938</v>
      </c>
      <c r="K306">
        <f t="shared" si="50"/>
        <v>3</v>
      </c>
      <c r="W306" s="51">
        <v>302</v>
      </c>
      <c r="X306" s="4">
        <f t="shared" si="51"/>
        <v>0</v>
      </c>
    </row>
    <row r="307" spans="1:24" x14ac:dyDescent="0.3">
      <c r="A307" t="str">
        <f t="shared" si="47"/>
        <v>scf7180046752351</v>
      </c>
      <c r="B307">
        <v>3222</v>
      </c>
      <c r="C307" s="50">
        <v>7180046752351</v>
      </c>
      <c r="E307">
        <f t="shared" si="48"/>
        <v>3</v>
      </c>
      <c r="H307">
        <v>4461</v>
      </c>
      <c r="I307">
        <f t="shared" si="49"/>
        <v>4</v>
      </c>
      <c r="J307">
        <v>3222</v>
      </c>
      <c r="K307">
        <f t="shared" si="50"/>
        <v>3</v>
      </c>
      <c r="W307" s="51">
        <v>303</v>
      </c>
      <c r="X307" s="4">
        <f t="shared" si="51"/>
        <v>0</v>
      </c>
    </row>
    <row r="308" spans="1:24" x14ac:dyDescent="0.3">
      <c r="A308" t="str">
        <f t="shared" si="47"/>
        <v>scf7180046753180</v>
      </c>
      <c r="B308">
        <v>2967</v>
      </c>
      <c r="C308" s="50">
        <v>7180046753180</v>
      </c>
      <c r="E308">
        <f t="shared" si="48"/>
        <v>3</v>
      </c>
      <c r="H308">
        <v>3634</v>
      </c>
      <c r="I308">
        <f t="shared" si="49"/>
        <v>4</v>
      </c>
      <c r="J308">
        <v>2967</v>
      </c>
      <c r="K308">
        <f t="shared" si="50"/>
        <v>3</v>
      </c>
      <c r="W308" s="51">
        <v>304</v>
      </c>
      <c r="X308" s="4">
        <f t="shared" si="51"/>
        <v>0</v>
      </c>
    </row>
    <row r="309" spans="1:24" x14ac:dyDescent="0.3">
      <c r="A309" t="str">
        <f t="shared" si="47"/>
        <v>scf7180046756028</v>
      </c>
      <c r="B309">
        <v>2910</v>
      </c>
      <c r="C309" s="50">
        <v>7180046756028</v>
      </c>
      <c r="E309">
        <f t="shared" si="48"/>
        <v>3</v>
      </c>
      <c r="H309">
        <v>2369</v>
      </c>
      <c r="I309">
        <f t="shared" si="49"/>
        <v>2</v>
      </c>
      <c r="J309">
        <v>2910</v>
      </c>
      <c r="K309">
        <f t="shared" si="50"/>
        <v>3</v>
      </c>
      <c r="W309" s="51">
        <v>305</v>
      </c>
      <c r="X309" s="4">
        <f t="shared" si="51"/>
        <v>0</v>
      </c>
    </row>
    <row r="310" spans="1:24" x14ac:dyDescent="0.3">
      <c r="A310" t="str">
        <f t="shared" si="47"/>
        <v>scf7180046770881</v>
      </c>
      <c r="B310">
        <v>4461</v>
      </c>
      <c r="C310" s="50">
        <v>7180046770881</v>
      </c>
      <c r="E310">
        <f t="shared" si="48"/>
        <v>4</v>
      </c>
      <c r="H310">
        <v>2889</v>
      </c>
      <c r="I310">
        <f t="shared" si="49"/>
        <v>3</v>
      </c>
      <c r="J310">
        <v>4461</v>
      </c>
      <c r="K310">
        <f t="shared" si="50"/>
        <v>4</v>
      </c>
      <c r="W310" s="51">
        <v>306</v>
      </c>
      <c r="X310" s="4">
        <f t="shared" si="51"/>
        <v>0</v>
      </c>
    </row>
    <row r="311" spans="1:24" x14ac:dyDescent="0.3">
      <c r="A311" t="str">
        <f t="shared" si="47"/>
        <v>scf7180046785064</v>
      </c>
      <c r="B311">
        <v>3634</v>
      </c>
      <c r="C311" s="50">
        <v>7180046785064</v>
      </c>
      <c r="E311">
        <f t="shared" si="48"/>
        <v>4</v>
      </c>
      <c r="H311">
        <v>2477</v>
      </c>
      <c r="I311">
        <f t="shared" si="49"/>
        <v>2</v>
      </c>
      <c r="J311">
        <v>3634</v>
      </c>
      <c r="K311">
        <f t="shared" si="50"/>
        <v>4</v>
      </c>
      <c r="W311" s="51">
        <v>307</v>
      </c>
      <c r="X311" s="4">
        <f t="shared" si="51"/>
        <v>0</v>
      </c>
    </row>
    <row r="312" spans="1:24" x14ac:dyDescent="0.3">
      <c r="A312" t="str">
        <f t="shared" si="47"/>
        <v>scf7180046793872</v>
      </c>
      <c r="B312">
        <v>2369</v>
      </c>
      <c r="C312" s="50">
        <v>7180046793872</v>
      </c>
      <c r="E312">
        <f t="shared" si="48"/>
        <v>2</v>
      </c>
      <c r="H312">
        <v>3437</v>
      </c>
      <c r="I312">
        <f t="shared" si="49"/>
        <v>3</v>
      </c>
      <c r="J312">
        <v>2369</v>
      </c>
      <c r="K312">
        <f t="shared" si="50"/>
        <v>2</v>
      </c>
      <c r="W312" s="51">
        <v>308</v>
      </c>
      <c r="X312" s="4">
        <f t="shared" si="51"/>
        <v>0</v>
      </c>
    </row>
    <row r="313" spans="1:24" x14ac:dyDescent="0.3">
      <c r="A313" t="str">
        <f t="shared" si="47"/>
        <v>scf7180046812034</v>
      </c>
      <c r="B313">
        <v>2889</v>
      </c>
      <c r="C313" s="50">
        <v>7180046812034</v>
      </c>
      <c r="E313">
        <f t="shared" si="48"/>
        <v>3</v>
      </c>
      <c r="H313">
        <v>2746</v>
      </c>
      <c r="I313">
        <f t="shared" si="49"/>
        <v>3</v>
      </c>
      <c r="J313">
        <v>2889</v>
      </c>
      <c r="K313">
        <f t="shared" si="50"/>
        <v>3</v>
      </c>
      <c r="W313" s="51">
        <v>309</v>
      </c>
      <c r="X313" s="4">
        <f t="shared" si="51"/>
        <v>0</v>
      </c>
    </row>
    <row r="314" spans="1:24" x14ac:dyDescent="0.3">
      <c r="A314" t="str">
        <f t="shared" si="47"/>
        <v>scf7180046813258</v>
      </c>
      <c r="B314">
        <v>2477</v>
      </c>
      <c r="C314" s="50">
        <v>7180046813258</v>
      </c>
      <c r="E314">
        <f t="shared" si="48"/>
        <v>2</v>
      </c>
      <c r="H314">
        <v>2458</v>
      </c>
      <c r="I314">
        <f t="shared" si="49"/>
        <v>2</v>
      </c>
      <c r="J314">
        <v>2477</v>
      </c>
      <c r="K314">
        <f t="shared" si="50"/>
        <v>2</v>
      </c>
      <c r="W314" s="51">
        <v>310</v>
      </c>
      <c r="X314" s="4">
        <f t="shared" si="51"/>
        <v>0</v>
      </c>
    </row>
    <row r="315" spans="1:24" x14ac:dyDescent="0.3">
      <c r="A315" t="str">
        <f t="shared" si="47"/>
        <v>scf7180046816278</v>
      </c>
      <c r="B315">
        <v>3437</v>
      </c>
      <c r="C315" s="50">
        <v>7180046816278</v>
      </c>
      <c r="E315">
        <f t="shared" si="48"/>
        <v>3</v>
      </c>
      <c r="H315">
        <v>1559</v>
      </c>
      <c r="I315">
        <f t="shared" si="49"/>
        <v>2</v>
      </c>
      <c r="J315">
        <v>3437</v>
      </c>
      <c r="K315">
        <f t="shared" si="50"/>
        <v>3</v>
      </c>
      <c r="W315" s="51">
        <v>311</v>
      </c>
      <c r="X315" s="4">
        <f t="shared" si="51"/>
        <v>0</v>
      </c>
    </row>
    <row r="316" spans="1:24" x14ac:dyDescent="0.3">
      <c r="A316" t="str">
        <f t="shared" si="47"/>
        <v>scf7180046825955</v>
      </c>
      <c r="B316">
        <v>2746</v>
      </c>
      <c r="C316" s="50">
        <v>7180046825955</v>
      </c>
      <c r="E316">
        <f t="shared" si="48"/>
        <v>3</v>
      </c>
      <c r="H316">
        <v>1239</v>
      </c>
      <c r="I316">
        <f t="shared" si="49"/>
        <v>1</v>
      </c>
      <c r="J316">
        <v>2746</v>
      </c>
      <c r="K316">
        <f t="shared" si="50"/>
        <v>3</v>
      </c>
      <c r="W316" s="51">
        <v>312</v>
      </c>
      <c r="X316" s="4">
        <f t="shared" si="51"/>
        <v>0</v>
      </c>
    </row>
    <row r="317" spans="1:24" x14ac:dyDescent="0.3">
      <c r="A317" t="str">
        <f t="shared" si="47"/>
        <v>scf7180046855562</v>
      </c>
      <c r="B317">
        <v>2458</v>
      </c>
      <c r="C317" s="50">
        <v>7180046855562</v>
      </c>
      <c r="E317">
        <f t="shared" si="48"/>
        <v>2</v>
      </c>
      <c r="H317">
        <v>2220</v>
      </c>
      <c r="I317">
        <f t="shared" si="49"/>
        <v>2</v>
      </c>
      <c r="J317">
        <v>2458</v>
      </c>
      <c r="K317">
        <f t="shared" si="50"/>
        <v>2</v>
      </c>
      <c r="W317" s="51">
        <v>313</v>
      </c>
      <c r="X317" s="4">
        <f t="shared" si="51"/>
        <v>0</v>
      </c>
    </row>
    <row r="318" spans="1:24" x14ac:dyDescent="0.3">
      <c r="A318" t="str">
        <f t="shared" si="47"/>
        <v>scf7180046952905</v>
      </c>
      <c r="B318">
        <v>1559</v>
      </c>
      <c r="C318" s="50">
        <v>7180046952905</v>
      </c>
      <c r="E318">
        <f t="shared" si="48"/>
        <v>2</v>
      </c>
      <c r="H318">
        <v>2659</v>
      </c>
      <c r="I318">
        <f t="shared" si="49"/>
        <v>3</v>
      </c>
      <c r="J318">
        <v>1559</v>
      </c>
      <c r="K318">
        <f t="shared" si="50"/>
        <v>2</v>
      </c>
      <c r="W318" s="51">
        <v>314</v>
      </c>
      <c r="X318" s="4">
        <f t="shared" si="51"/>
        <v>0</v>
      </c>
    </row>
    <row r="319" spans="1:24" x14ac:dyDescent="0.3">
      <c r="A319" t="str">
        <f t="shared" si="47"/>
        <v>scf7180047160251</v>
      </c>
      <c r="B319">
        <v>1239</v>
      </c>
      <c r="C319" s="50">
        <v>7180047160251</v>
      </c>
      <c r="E319">
        <f t="shared" si="48"/>
        <v>1</v>
      </c>
      <c r="H319">
        <v>3101</v>
      </c>
      <c r="I319">
        <f t="shared" si="49"/>
        <v>3</v>
      </c>
      <c r="J319">
        <v>1239</v>
      </c>
      <c r="K319">
        <f t="shared" si="50"/>
        <v>1</v>
      </c>
      <c r="W319" s="51">
        <v>315</v>
      </c>
      <c r="X319" s="4">
        <f t="shared" si="51"/>
        <v>0</v>
      </c>
    </row>
    <row r="320" spans="1:24" x14ac:dyDescent="0.3">
      <c r="A320" t="str">
        <f t="shared" si="47"/>
        <v>scf7180048403789</v>
      </c>
      <c r="B320">
        <v>2220</v>
      </c>
      <c r="C320" s="50">
        <v>7180048403789</v>
      </c>
      <c r="E320">
        <f t="shared" si="48"/>
        <v>2</v>
      </c>
      <c r="H320">
        <v>2448</v>
      </c>
      <c r="I320">
        <f t="shared" si="49"/>
        <v>2</v>
      </c>
      <c r="J320">
        <v>2220</v>
      </c>
      <c r="K320">
        <f t="shared" si="50"/>
        <v>2</v>
      </c>
      <c r="W320" s="51">
        <v>316</v>
      </c>
      <c r="X320" s="4">
        <f t="shared" si="51"/>
        <v>0</v>
      </c>
    </row>
    <row r="321" spans="1:24" x14ac:dyDescent="0.3">
      <c r="A321" t="str">
        <f t="shared" si="47"/>
        <v>scf7180048417602</v>
      </c>
      <c r="B321">
        <v>2659</v>
      </c>
      <c r="C321" s="50">
        <v>7180048417602</v>
      </c>
      <c r="E321">
        <f t="shared" si="48"/>
        <v>3</v>
      </c>
      <c r="H321">
        <v>3532</v>
      </c>
      <c r="I321">
        <f t="shared" si="49"/>
        <v>4</v>
      </c>
      <c r="J321">
        <v>2659</v>
      </c>
      <c r="K321">
        <f t="shared" si="50"/>
        <v>3</v>
      </c>
      <c r="W321" s="51">
        <v>317</v>
      </c>
      <c r="X321" s="4">
        <f t="shared" si="51"/>
        <v>0</v>
      </c>
    </row>
    <row r="322" spans="1:24" x14ac:dyDescent="0.3">
      <c r="A322" t="str">
        <f t="shared" si="47"/>
        <v>scf7180048437854</v>
      </c>
      <c r="B322">
        <v>3101</v>
      </c>
      <c r="C322" s="50">
        <v>7180048437854</v>
      </c>
      <c r="E322">
        <f t="shared" si="48"/>
        <v>3</v>
      </c>
      <c r="H322">
        <v>2817</v>
      </c>
      <c r="I322">
        <f t="shared" si="49"/>
        <v>3</v>
      </c>
      <c r="J322">
        <v>3101</v>
      </c>
      <c r="K322">
        <f t="shared" si="50"/>
        <v>3</v>
      </c>
      <c r="W322" s="51">
        <v>318</v>
      </c>
      <c r="X322" s="4">
        <f t="shared" si="51"/>
        <v>0</v>
      </c>
    </row>
    <row r="323" spans="1:24" x14ac:dyDescent="0.3">
      <c r="A323" t="str">
        <f t="shared" si="47"/>
        <v>scf7180048439906</v>
      </c>
      <c r="B323">
        <v>2448</v>
      </c>
      <c r="C323" s="50">
        <v>7180048439906</v>
      </c>
      <c r="E323">
        <f t="shared" si="48"/>
        <v>2</v>
      </c>
      <c r="H323">
        <v>2854</v>
      </c>
      <c r="I323">
        <f t="shared" si="49"/>
        <v>3</v>
      </c>
      <c r="J323">
        <v>2448</v>
      </c>
      <c r="K323">
        <f t="shared" si="50"/>
        <v>2</v>
      </c>
      <c r="W323" s="51">
        <v>319</v>
      </c>
      <c r="X323" s="4">
        <f t="shared" si="51"/>
        <v>0</v>
      </c>
    </row>
    <row r="324" spans="1:24" x14ac:dyDescent="0.3">
      <c r="A324" t="str">
        <f t="shared" si="47"/>
        <v>scf7180048440485</v>
      </c>
      <c r="B324">
        <v>3532</v>
      </c>
      <c r="C324" s="50">
        <v>7180048440485</v>
      </c>
      <c r="E324">
        <f t="shared" si="48"/>
        <v>4</v>
      </c>
      <c r="H324">
        <v>3092</v>
      </c>
      <c r="I324">
        <f t="shared" si="49"/>
        <v>3</v>
      </c>
      <c r="J324">
        <v>3532</v>
      </c>
      <c r="K324">
        <f t="shared" si="50"/>
        <v>4</v>
      </c>
      <c r="W324" s="51">
        <v>320</v>
      </c>
      <c r="X324" s="4">
        <f t="shared" si="51"/>
        <v>0</v>
      </c>
    </row>
    <row r="325" spans="1:24" x14ac:dyDescent="0.3">
      <c r="A325" t="str">
        <f t="shared" ref="A325:A342" si="52">CONCATENATE("scf",C325)</f>
        <v>scf7180048444103</v>
      </c>
      <c r="B325">
        <v>2817</v>
      </c>
      <c r="C325" s="50">
        <v>7180048444103</v>
      </c>
      <c r="E325">
        <f t="shared" ref="E325:E342" si="53">ROUND(+B325/1000,0)</f>
        <v>3</v>
      </c>
      <c r="H325">
        <v>3166</v>
      </c>
      <c r="I325">
        <f t="shared" ref="I325:I337" si="54">ROUND(+$H325/1000,0)</f>
        <v>3</v>
      </c>
      <c r="J325">
        <v>2817</v>
      </c>
      <c r="K325">
        <f t="shared" ref="K325:K341" si="55">ROUND(+$J325/1000,0)</f>
        <v>3</v>
      </c>
      <c r="W325" s="51">
        <v>321</v>
      </c>
      <c r="X325" s="4">
        <f t="shared" si="51"/>
        <v>0</v>
      </c>
    </row>
    <row r="326" spans="1:24" x14ac:dyDescent="0.3">
      <c r="A326" t="str">
        <f t="shared" si="52"/>
        <v>scf7180048456905</v>
      </c>
      <c r="B326">
        <v>2854</v>
      </c>
      <c r="C326" s="50">
        <v>7180048456905</v>
      </c>
      <c r="E326">
        <f t="shared" si="53"/>
        <v>3</v>
      </c>
      <c r="H326">
        <v>2580</v>
      </c>
      <c r="I326">
        <f t="shared" si="54"/>
        <v>3</v>
      </c>
      <c r="J326">
        <v>2854</v>
      </c>
      <c r="K326">
        <f t="shared" si="55"/>
        <v>3</v>
      </c>
      <c r="W326" s="51">
        <v>322</v>
      </c>
      <c r="X326" s="4">
        <f t="shared" ref="X326:X389" si="56">COUNTIF($E$4:$E$342,$W326)</f>
        <v>0</v>
      </c>
    </row>
    <row r="327" spans="1:24" x14ac:dyDescent="0.3">
      <c r="A327" t="str">
        <f t="shared" si="52"/>
        <v>scf7180048460522</v>
      </c>
      <c r="B327">
        <v>3092</v>
      </c>
      <c r="C327" s="50">
        <v>7180048460522</v>
      </c>
      <c r="E327">
        <f t="shared" si="53"/>
        <v>3</v>
      </c>
      <c r="H327">
        <v>2699</v>
      </c>
      <c r="I327">
        <f t="shared" si="54"/>
        <v>3</v>
      </c>
      <c r="J327">
        <v>3092</v>
      </c>
      <c r="K327">
        <f t="shared" si="55"/>
        <v>3</v>
      </c>
      <c r="W327" s="51">
        <v>323</v>
      </c>
      <c r="X327" s="4">
        <f t="shared" si="56"/>
        <v>0</v>
      </c>
    </row>
    <row r="328" spans="1:24" x14ac:dyDescent="0.3">
      <c r="A328" t="str">
        <f t="shared" si="52"/>
        <v>scf7180048464245</v>
      </c>
      <c r="B328">
        <v>3166</v>
      </c>
      <c r="C328" s="50">
        <v>7180048464245</v>
      </c>
      <c r="E328">
        <f t="shared" si="53"/>
        <v>3</v>
      </c>
      <c r="H328">
        <v>2537</v>
      </c>
      <c r="I328">
        <f t="shared" si="54"/>
        <v>3</v>
      </c>
      <c r="J328">
        <v>3166</v>
      </c>
      <c r="K328">
        <f t="shared" si="55"/>
        <v>3</v>
      </c>
      <c r="W328" s="51">
        <v>324</v>
      </c>
      <c r="X328" s="4">
        <f t="shared" si="56"/>
        <v>0</v>
      </c>
    </row>
    <row r="329" spans="1:24" x14ac:dyDescent="0.3">
      <c r="A329" t="str">
        <f t="shared" si="52"/>
        <v>scf7180048469075</v>
      </c>
      <c r="B329">
        <v>2580</v>
      </c>
      <c r="C329" s="50">
        <v>7180048469075</v>
      </c>
      <c r="E329">
        <f t="shared" si="53"/>
        <v>3</v>
      </c>
      <c r="H329">
        <v>2720</v>
      </c>
      <c r="I329">
        <f t="shared" si="54"/>
        <v>3</v>
      </c>
      <c r="J329">
        <v>2580</v>
      </c>
      <c r="K329">
        <f t="shared" si="55"/>
        <v>3</v>
      </c>
      <c r="W329" s="51">
        <v>325</v>
      </c>
      <c r="X329" s="4">
        <f t="shared" si="56"/>
        <v>0</v>
      </c>
    </row>
    <row r="330" spans="1:24" x14ac:dyDescent="0.3">
      <c r="A330" t="str">
        <f t="shared" si="52"/>
        <v>scf7180048477801</v>
      </c>
      <c r="B330">
        <v>2699</v>
      </c>
      <c r="C330" s="50">
        <v>7180048477801</v>
      </c>
      <c r="E330">
        <f t="shared" si="53"/>
        <v>3</v>
      </c>
      <c r="H330">
        <v>1838</v>
      </c>
      <c r="I330">
        <f t="shared" si="54"/>
        <v>2</v>
      </c>
      <c r="J330">
        <v>2699</v>
      </c>
      <c r="K330">
        <f t="shared" si="55"/>
        <v>3</v>
      </c>
      <c r="W330" s="51">
        <v>326</v>
      </c>
      <c r="X330" s="4">
        <f t="shared" si="56"/>
        <v>0</v>
      </c>
    </row>
    <row r="331" spans="1:24" x14ac:dyDescent="0.3">
      <c r="A331" t="str">
        <f t="shared" si="52"/>
        <v>scf7180048496221</v>
      </c>
      <c r="B331">
        <v>2537</v>
      </c>
      <c r="C331" s="50">
        <v>7180048496221</v>
      </c>
      <c r="E331">
        <f t="shared" si="53"/>
        <v>3</v>
      </c>
      <c r="H331">
        <v>1334</v>
      </c>
      <c r="I331">
        <f t="shared" si="54"/>
        <v>1</v>
      </c>
      <c r="J331">
        <v>2537</v>
      </c>
      <c r="K331">
        <f t="shared" si="55"/>
        <v>3</v>
      </c>
      <c r="W331" s="51">
        <v>327</v>
      </c>
      <c r="X331" s="4">
        <f t="shared" si="56"/>
        <v>0</v>
      </c>
    </row>
    <row r="332" spans="1:24" x14ac:dyDescent="0.3">
      <c r="A332" t="str">
        <f t="shared" si="52"/>
        <v>scf7180048509330</v>
      </c>
      <c r="B332">
        <v>2720</v>
      </c>
      <c r="C332" s="50">
        <v>7180048509330</v>
      </c>
      <c r="E332">
        <f t="shared" si="53"/>
        <v>3</v>
      </c>
      <c r="H332">
        <v>2139</v>
      </c>
      <c r="I332">
        <f t="shared" si="54"/>
        <v>2</v>
      </c>
      <c r="J332">
        <v>2720</v>
      </c>
      <c r="K332">
        <f t="shared" si="55"/>
        <v>3</v>
      </c>
      <c r="W332" s="51">
        <v>328</v>
      </c>
      <c r="X332" s="4">
        <f t="shared" si="56"/>
        <v>0</v>
      </c>
    </row>
    <row r="333" spans="1:24" x14ac:dyDescent="0.3">
      <c r="A333" t="str">
        <f t="shared" si="52"/>
        <v>scf7180048515927</v>
      </c>
      <c r="B333">
        <v>1838</v>
      </c>
      <c r="C333" s="50">
        <v>7180048515927</v>
      </c>
      <c r="E333">
        <f t="shared" si="53"/>
        <v>2</v>
      </c>
      <c r="H333">
        <v>2060</v>
      </c>
      <c r="I333">
        <f t="shared" si="54"/>
        <v>2</v>
      </c>
      <c r="J333">
        <v>1838</v>
      </c>
      <c r="K333">
        <f t="shared" si="55"/>
        <v>2</v>
      </c>
      <c r="W333" s="51">
        <v>329</v>
      </c>
      <c r="X333" s="4">
        <f t="shared" si="56"/>
        <v>0</v>
      </c>
    </row>
    <row r="334" spans="1:24" x14ac:dyDescent="0.3">
      <c r="A334" t="str">
        <f t="shared" si="52"/>
        <v>scf7180048697209</v>
      </c>
      <c r="B334">
        <v>1334</v>
      </c>
      <c r="C334" s="50">
        <v>7180048697209</v>
      </c>
      <c r="E334">
        <f t="shared" si="53"/>
        <v>1</v>
      </c>
      <c r="H334">
        <v>2278</v>
      </c>
      <c r="I334">
        <f t="shared" si="54"/>
        <v>2</v>
      </c>
      <c r="J334">
        <v>1334</v>
      </c>
      <c r="K334">
        <f t="shared" si="55"/>
        <v>1</v>
      </c>
      <c r="W334" s="51">
        <v>330</v>
      </c>
      <c r="X334" s="4">
        <f t="shared" si="56"/>
        <v>0</v>
      </c>
    </row>
    <row r="335" spans="1:24" x14ac:dyDescent="0.3">
      <c r="A335" t="str">
        <f t="shared" si="52"/>
        <v>scf7180048744466</v>
      </c>
      <c r="B335">
        <v>777</v>
      </c>
      <c r="C335" s="50">
        <v>7180048744466</v>
      </c>
      <c r="E335">
        <f t="shared" si="53"/>
        <v>1</v>
      </c>
      <c r="H335">
        <v>1155</v>
      </c>
      <c r="I335">
        <f t="shared" si="54"/>
        <v>1</v>
      </c>
      <c r="J335">
        <v>777</v>
      </c>
      <c r="K335">
        <f t="shared" si="55"/>
        <v>1</v>
      </c>
      <c r="W335" s="51">
        <v>331</v>
      </c>
      <c r="X335" s="4">
        <f t="shared" si="56"/>
        <v>0</v>
      </c>
    </row>
    <row r="336" spans="1:24" x14ac:dyDescent="0.3">
      <c r="A336" t="str">
        <f t="shared" si="52"/>
        <v>scf7180050625254</v>
      </c>
      <c r="B336">
        <v>2139</v>
      </c>
      <c r="C336" s="50">
        <v>7180050625254</v>
      </c>
      <c r="E336">
        <f t="shared" si="53"/>
        <v>2</v>
      </c>
      <c r="H336">
        <v>1729</v>
      </c>
      <c r="I336">
        <f t="shared" si="54"/>
        <v>2</v>
      </c>
      <c r="J336">
        <v>2139</v>
      </c>
      <c r="K336">
        <f t="shared" si="55"/>
        <v>2</v>
      </c>
      <c r="W336" s="51">
        <v>332</v>
      </c>
      <c r="X336" s="4">
        <f t="shared" si="56"/>
        <v>0</v>
      </c>
    </row>
    <row r="337" spans="1:24" x14ac:dyDescent="0.3">
      <c r="A337" t="str">
        <f t="shared" si="52"/>
        <v>scf7180050630530</v>
      </c>
      <c r="B337">
        <v>2060</v>
      </c>
      <c r="C337" s="50">
        <v>7180050630530</v>
      </c>
      <c r="E337">
        <f t="shared" si="53"/>
        <v>2</v>
      </c>
      <c r="H337">
        <v>2801</v>
      </c>
      <c r="I337">
        <f t="shared" si="54"/>
        <v>3</v>
      </c>
      <c r="J337">
        <v>2060</v>
      </c>
      <c r="K337">
        <f t="shared" si="55"/>
        <v>2</v>
      </c>
      <c r="W337" s="51">
        <v>333</v>
      </c>
      <c r="X337" s="4">
        <f t="shared" si="56"/>
        <v>0</v>
      </c>
    </row>
    <row r="338" spans="1:24" x14ac:dyDescent="0.3">
      <c r="A338" t="str">
        <f t="shared" si="52"/>
        <v>scf7180050632747</v>
      </c>
      <c r="B338">
        <v>2278</v>
      </c>
      <c r="C338" s="50">
        <v>7180050632747</v>
      </c>
      <c r="E338">
        <f t="shared" si="53"/>
        <v>2</v>
      </c>
      <c r="J338">
        <v>2278</v>
      </c>
      <c r="K338">
        <f t="shared" si="55"/>
        <v>2</v>
      </c>
      <c r="W338" s="51">
        <v>334</v>
      </c>
      <c r="X338" s="4">
        <f t="shared" si="56"/>
        <v>0</v>
      </c>
    </row>
    <row r="339" spans="1:24" x14ac:dyDescent="0.3">
      <c r="A339" t="str">
        <f t="shared" si="52"/>
        <v>scf7180050656228</v>
      </c>
      <c r="B339">
        <v>1155</v>
      </c>
      <c r="C339" s="50">
        <v>7180050656228</v>
      </c>
      <c r="E339">
        <f t="shared" si="53"/>
        <v>1</v>
      </c>
      <c r="J339">
        <v>1155</v>
      </c>
      <c r="K339">
        <f t="shared" si="55"/>
        <v>1</v>
      </c>
      <c r="W339" s="51">
        <v>335</v>
      </c>
      <c r="X339" s="4">
        <f t="shared" si="56"/>
        <v>0</v>
      </c>
    </row>
    <row r="340" spans="1:24" x14ac:dyDescent="0.3">
      <c r="A340" t="str">
        <f t="shared" si="52"/>
        <v>scf7180050738316</v>
      </c>
      <c r="B340">
        <v>396</v>
      </c>
      <c r="C340" s="50">
        <v>7180050738316</v>
      </c>
      <c r="E340">
        <f t="shared" si="53"/>
        <v>0</v>
      </c>
      <c r="J340">
        <v>1729</v>
      </c>
      <c r="K340">
        <f t="shared" si="55"/>
        <v>2</v>
      </c>
      <c r="W340" s="51">
        <v>336</v>
      </c>
      <c r="X340" s="4">
        <f t="shared" si="56"/>
        <v>0</v>
      </c>
    </row>
    <row r="341" spans="1:24" x14ac:dyDescent="0.3">
      <c r="A341" t="str">
        <f t="shared" si="52"/>
        <v>scf7180050890014</v>
      </c>
      <c r="B341">
        <v>1729</v>
      </c>
      <c r="C341" s="50">
        <v>7180050890014</v>
      </c>
      <c r="E341">
        <f t="shared" si="53"/>
        <v>2</v>
      </c>
      <c r="J341">
        <v>2801</v>
      </c>
      <c r="K341">
        <f t="shared" si="55"/>
        <v>3</v>
      </c>
      <c r="W341" s="51">
        <v>337</v>
      </c>
      <c r="X341" s="4">
        <f t="shared" si="56"/>
        <v>0</v>
      </c>
    </row>
    <row r="342" spans="1:24" x14ac:dyDescent="0.3">
      <c r="A342" t="str">
        <f t="shared" si="52"/>
        <v>scf7180051018318</v>
      </c>
      <c r="B342">
        <v>2801</v>
      </c>
      <c r="C342" s="50">
        <v>7180051018318</v>
      </c>
      <c r="E342">
        <f t="shared" si="53"/>
        <v>3</v>
      </c>
      <c r="W342" s="51">
        <v>338</v>
      </c>
      <c r="X342" s="4">
        <f t="shared" si="56"/>
        <v>0</v>
      </c>
    </row>
    <row r="343" spans="1:24" x14ac:dyDescent="0.3">
      <c r="W343" s="51">
        <v>339</v>
      </c>
      <c r="X343" s="4">
        <f t="shared" si="56"/>
        <v>0</v>
      </c>
    </row>
    <row r="344" spans="1:24" x14ac:dyDescent="0.3">
      <c r="W344" s="51">
        <v>340</v>
      </c>
      <c r="X344" s="4">
        <f t="shared" si="56"/>
        <v>0</v>
      </c>
    </row>
    <row r="345" spans="1:24" x14ac:dyDescent="0.3">
      <c r="W345" s="51">
        <v>341</v>
      </c>
      <c r="X345" s="4">
        <f t="shared" si="56"/>
        <v>0</v>
      </c>
    </row>
    <row r="346" spans="1:24" x14ac:dyDescent="0.3">
      <c r="W346" s="51">
        <v>342</v>
      </c>
      <c r="X346" s="4">
        <f t="shared" si="56"/>
        <v>0</v>
      </c>
    </row>
    <row r="347" spans="1:24" x14ac:dyDescent="0.3">
      <c r="W347" s="51">
        <v>343</v>
      </c>
      <c r="X347" s="4">
        <f t="shared" si="56"/>
        <v>0</v>
      </c>
    </row>
    <row r="348" spans="1:24" x14ac:dyDescent="0.3">
      <c r="W348" s="51">
        <v>344</v>
      </c>
      <c r="X348" s="4">
        <f t="shared" si="56"/>
        <v>0</v>
      </c>
    </row>
    <row r="349" spans="1:24" x14ac:dyDescent="0.3">
      <c r="W349" s="51">
        <v>345</v>
      </c>
      <c r="X349" s="4">
        <f t="shared" si="56"/>
        <v>0</v>
      </c>
    </row>
    <row r="350" spans="1:24" x14ac:dyDescent="0.3">
      <c r="W350" s="51">
        <v>346</v>
      </c>
      <c r="X350" s="4">
        <f t="shared" si="56"/>
        <v>0</v>
      </c>
    </row>
    <row r="351" spans="1:24" x14ac:dyDescent="0.3">
      <c r="W351" s="51">
        <v>347</v>
      </c>
      <c r="X351" s="4">
        <f t="shared" si="56"/>
        <v>0</v>
      </c>
    </row>
    <row r="352" spans="1:24" x14ac:dyDescent="0.3">
      <c r="W352" s="51">
        <v>348</v>
      </c>
      <c r="X352" s="4">
        <f t="shared" si="56"/>
        <v>0</v>
      </c>
    </row>
    <row r="353" spans="23:24" x14ac:dyDescent="0.3">
      <c r="W353" s="51">
        <v>349</v>
      </c>
      <c r="X353" s="4">
        <f t="shared" si="56"/>
        <v>0</v>
      </c>
    </row>
    <row r="354" spans="23:24" x14ac:dyDescent="0.3">
      <c r="W354" s="51">
        <v>350</v>
      </c>
      <c r="X354" s="4">
        <f t="shared" si="56"/>
        <v>0</v>
      </c>
    </row>
    <row r="355" spans="23:24" x14ac:dyDescent="0.3">
      <c r="W355" s="51">
        <v>351</v>
      </c>
      <c r="X355" s="4">
        <f t="shared" si="56"/>
        <v>0</v>
      </c>
    </row>
    <row r="356" spans="23:24" x14ac:dyDescent="0.3">
      <c r="W356" s="51">
        <v>352</v>
      </c>
      <c r="X356" s="4">
        <f t="shared" si="56"/>
        <v>0</v>
      </c>
    </row>
    <row r="357" spans="23:24" x14ac:dyDescent="0.3">
      <c r="W357" s="51">
        <v>353</v>
      </c>
      <c r="X357" s="4">
        <f t="shared" si="56"/>
        <v>0</v>
      </c>
    </row>
    <row r="358" spans="23:24" x14ac:dyDescent="0.3">
      <c r="W358" s="51">
        <v>354</v>
      </c>
      <c r="X358" s="4">
        <f t="shared" si="56"/>
        <v>0</v>
      </c>
    </row>
    <row r="359" spans="23:24" x14ac:dyDescent="0.3">
      <c r="W359" s="51">
        <v>355</v>
      </c>
      <c r="X359" s="4">
        <f t="shared" si="56"/>
        <v>0</v>
      </c>
    </row>
    <row r="360" spans="23:24" x14ac:dyDescent="0.3">
      <c r="W360" s="51">
        <v>356</v>
      </c>
      <c r="X360" s="4">
        <f t="shared" si="56"/>
        <v>0</v>
      </c>
    </row>
    <row r="361" spans="23:24" x14ac:dyDescent="0.3">
      <c r="W361" s="51">
        <v>357</v>
      </c>
      <c r="X361" s="4">
        <f t="shared" si="56"/>
        <v>0</v>
      </c>
    </row>
    <row r="362" spans="23:24" x14ac:dyDescent="0.3">
      <c r="W362" s="51">
        <v>358</v>
      </c>
      <c r="X362" s="4">
        <f t="shared" si="56"/>
        <v>0</v>
      </c>
    </row>
    <row r="363" spans="23:24" x14ac:dyDescent="0.3">
      <c r="W363" s="51">
        <v>359</v>
      </c>
      <c r="X363" s="4">
        <f t="shared" si="56"/>
        <v>0</v>
      </c>
    </row>
    <row r="364" spans="23:24" x14ac:dyDescent="0.3">
      <c r="W364" s="51">
        <v>360</v>
      </c>
      <c r="X364" s="4">
        <f t="shared" si="56"/>
        <v>0</v>
      </c>
    </row>
    <row r="365" spans="23:24" x14ac:dyDescent="0.3">
      <c r="W365" s="51">
        <v>361</v>
      </c>
      <c r="X365" s="4">
        <f t="shared" si="56"/>
        <v>0</v>
      </c>
    </row>
    <row r="366" spans="23:24" x14ac:dyDescent="0.3">
      <c r="W366" s="51">
        <v>362</v>
      </c>
      <c r="X366" s="4">
        <f t="shared" si="56"/>
        <v>0</v>
      </c>
    </row>
    <row r="367" spans="23:24" x14ac:dyDescent="0.3">
      <c r="W367" s="51">
        <v>363</v>
      </c>
      <c r="X367" s="4">
        <f t="shared" si="56"/>
        <v>0</v>
      </c>
    </row>
    <row r="368" spans="23:24" x14ac:dyDescent="0.3">
      <c r="W368" s="51">
        <v>364</v>
      </c>
      <c r="X368" s="4">
        <f t="shared" si="56"/>
        <v>0</v>
      </c>
    </row>
    <row r="369" spans="23:24" x14ac:dyDescent="0.3">
      <c r="W369" s="51">
        <v>365</v>
      </c>
      <c r="X369" s="4">
        <f t="shared" si="56"/>
        <v>0</v>
      </c>
    </row>
    <row r="370" spans="23:24" x14ac:dyDescent="0.3">
      <c r="W370" s="51">
        <v>366</v>
      </c>
      <c r="X370" s="4">
        <f t="shared" si="56"/>
        <v>0</v>
      </c>
    </row>
    <row r="371" spans="23:24" x14ac:dyDescent="0.3">
      <c r="W371" s="51">
        <v>367</v>
      </c>
      <c r="X371" s="4">
        <f t="shared" si="56"/>
        <v>0</v>
      </c>
    </row>
    <row r="372" spans="23:24" x14ac:dyDescent="0.3">
      <c r="W372" s="51">
        <v>368</v>
      </c>
      <c r="X372" s="4">
        <f t="shared" si="56"/>
        <v>0</v>
      </c>
    </row>
    <row r="373" spans="23:24" x14ac:dyDescent="0.3">
      <c r="W373" s="51">
        <v>369</v>
      </c>
      <c r="X373" s="4">
        <f t="shared" si="56"/>
        <v>0</v>
      </c>
    </row>
    <row r="374" spans="23:24" x14ac:dyDescent="0.3">
      <c r="W374" s="51">
        <v>370</v>
      </c>
      <c r="X374" s="4">
        <f t="shared" si="56"/>
        <v>0</v>
      </c>
    </row>
    <row r="375" spans="23:24" x14ac:dyDescent="0.3">
      <c r="W375" s="51">
        <v>371</v>
      </c>
      <c r="X375" s="4">
        <f t="shared" si="56"/>
        <v>0</v>
      </c>
    </row>
    <row r="376" spans="23:24" x14ac:dyDescent="0.3">
      <c r="W376" s="51">
        <v>372</v>
      </c>
      <c r="X376" s="4">
        <f t="shared" si="56"/>
        <v>0</v>
      </c>
    </row>
    <row r="377" spans="23:24" x14ac:dyDescent="0.3">
      <c r="W377" s="51">
        <v>373</v>
      </c>
      <c r="X377" s="4">
        <f t="shared" si="56"/>
        <v>0</v>
      </c>
    </row>
    <row r="378" spans="23:24" x14ac:dyDescent="0.3">
      <c r="W378" s="51">
        <v>374</v>
      </c>
      <c r="X378" s="4">
        <f t="shared" si="56"/>
        <v>0</v>
      </c>
    </row>
    <row r="379" spans="23:24" x14ac:dyDescent="0.3">
      <c r="W379" s="51">
        <v>375</v>
      </c>
      <c r="X379" s="4">
        <f t="shared" si="56"/>
        <v>0</v>
      </c>
    </row>
    <row r="380" spans="23:24" x14ac:dyDescent="0.3">
      <c r="W380" s="51">
        <v>376</v>
      </c>
      <c r="X380" s="4">
        <f t="shared" si="56"/>
        <v>0</v>
      </c>
    </row>
    <row r="381" spans="23:24" x14ac:dyDescent="0.3">
      <c r="W381" s="51">
        <v>377</v>
      </c>
      <c r="X381" s="4">
        <f t="shared" si="56"/>
        <v>0</v>
      </c>
    </row>
    <row r="382" spans="23:24" x14ac:dyDescent="0.3">
      <c r="W382" s="51">
        <v>378</v>
      </c>
      <c r="X382" s="4">
        <f t="shared" si="56"/>
        <v>0</v>
      </c>
    </row>
    <row r="383" spans="23:24" x14ac:dyDescent="0.3">
      <c r="W383" s="51">
        <v>379</v>
      </c>
      <c r="X383" s="4">
        <f t="shared" si="56"/>
        <v>0</v>
      </c>
    </row>
    <row r="384" spans="23:24" x14ac:dyDescent="0.3">
      <c r="W384" s="51">
        <v>380</v>
      </c>
      <c r="X384" s="4">
        <f t="shared" si="56"/>
        <v>0</v>
      </c>
    </row>
    <row r="385" spans="23:24" x14ac:dyDescent="0.3">
      <c r="W385" s="51">
        <v>381</v>
      </c>
      <c r="X385" s="4">
        <f t="shared" si="56"/>
        <v>0</v>
      </c>
    </row>
    <row r="386" spans="23:24" x14ac:dyDescent="0.3">
      <c r="W386" s="51">
        <v>382</v>
      </c>
      <c r="X386" s="4">
        <f t="shared" si="56"/>
        <v>0</v>
      </c>
    </row>
    <row r="387" spans="23:24" x14ac:dyDescent="0.3">
      <c r="W387" s="51">
        <v>383</v>
      </c>
      <c r="X387" s="4">
        <f t="shared" si="56"/>
        <v>0</v>
      </c>
    </row>
    <row r="388" spans="23:24" x14ac:dyDescent="0.3">
      <c r="W388" s="51">
        <v>384</v>
      </c>
      <c r="X388" s="4">
        <f t="shared" si="56"/>
        <v>0</v>
      </c>
    </row>
    <row r="389" spans="23:24" x14ac:dyDescent="0.3">
      <c r="W389" s="51">
        <v>385</v>
      </c>
      <c r="X389" s="4">
        <f t="shared" si="56"/>
        <v>0</v>
      </c>
    </row>
    <row r="390" spans="23:24" x14ac:dyDescent="0.3">
      <c r="W390" s="51">
        <v>386</v>
      </c>
      <c r="X390" s="4">
        <f t="shared" ref="X390:X453" si="57">COUNTIF($E$4:$E$342,$W390)</f>
        <v>0</v>
      </c>
    </row>
    <row r="391" spans="23:24" x14ac:dyDescent="0.3">
      <c r="W391" s="51">
        <v>387</v>
      </c>
      <c r="X391" s="4">
        <f t="shared" si="57"/>
        <v>0</v>
      </c>
    </row>
    <row r="392" spans="23:24" x14ac:dyDescent="0.3">
      <c r="W392" s="51">
        <v>388</v>
      </c>
      <c r="X392" s="4">
        <f t="shared" si="57"/>
        <v>0</v>
      </c>
    </row>
    <row r="393" spans="23:24" x14ac:dyDescent="0.3">
      <c r="W393" s="51">
        <v>389</v>
      </c>
      <c r="X393" s="4">
        <f t="shared" si="57"/>
        <v>0</v>
      </c>
    </row>
    <row r="394" spans="23:24" x14ac:dyDescent="0.3">
      <c r="W394" s="51">
        <v>390</v>
      </c>
      <c r="X394" s="4">
        <f t="shared" si="57"/>
        <v>0</v>
      </c>
    </row>
    <row r="395" spans="23:24" x14ac:dyDescent="0.3">
      <c r="W395" s="51">
        <v>391</v>
      </c>
      <c r="X395" s="4">
        <f t="shared" si="57"/>
        <v>0</v>
      </c>
    </row>
    <row r="396" spans="23:24" x14ac:dyDescent="0.3">
      <c r="W396" s="51">
        <v>392</v>
      </c>
      <c r="X396" s="4">
        <f t="shared" si="57"/>
        <v>0</v>
      </c>
    </row>
    <row r="397" spans="23:24" x14ac:dyDescent="0.3">
      <c r="W397" s="51">
        <v>393</v>
      </c>
      <c r="X397" s="4">
        <f t="shared" si="57"/>
        <v>0</v>
      </c>
    </row>
    <row r="398" spans="23:24" x14ac:dyDescent="0.3">
      <c r="W398" s="51">
        <v>394</v>
      </c>
      <c r="X398" s="4">
        <f t="shared" si="57"/>
        <v>0</v>
      </c>
    </row>
    <row r="399" spans="23:24" x14ac:dyDescent="0.3">
      <c r="W399" s="51">
        <v>395</v>
      </c>
      <c r="X399" s="4">
        <f t="shared" si="57"/>
        <v>0</v>
      </c>
    </row>
    <row r="400" spans="23:24" x14ac:dyDescent="0.3">
      <c r="W400" s="51">
        <v>396</v>
      </c>
      <c r="X400" s="4">
        <f t="shared" si="57"/>
        <v>0</v>
      </c>
    </row>
    <row r="401" spans="23:24" x14ac:dyDescent="0.3">
      <c r="W401" s="51">
        <v>397</v>
      </c>
      <c r="X401" s="4">
        <f t="shared" si="57"/>
        <v>0</v>
      </c>
    </row>
    <row r="402" spans="23:24" x14ac:dyDescent="0.3">
      <c r="W402" s="51">
        <v>398</v>
      </c>
      <c r="X402" s="4">
        <f t="shared" si="57"/>
        <v>0</v>
      </c>
    </row>
    <row r="403" spans="23:24" x14ac:dyDescent="0.3">
      <c r="W403" s="51">
        <v>399</v>
      </c>
      <c r="X403" s="4">
        <f t="shared" si="57"/>
        <v>0</v>
      </c>
    </row>
    <row r="404" spans="23:24" x14ac:dyDescent="0.3">
      <c r="W404" s="51">
        <v>400</v>
      </c>
      <c r="X404" s="4">
        <f t="shared" si="57"/>
        <v>0</v>
      </c>
    </row>
    <row r="405" spans="23:24" x14ac:dyDescent="0.3">
      <c r="W405" s="51">
        <v>401</v>
      </c>
      <c r="X405" s="4">
        <f t="shared" si="57"/>
        <v>0</v>
      </c>
    </row>
    <row r="406" spans="23:24" x14ac:dyDescent="0.3">
      <c r="W406" s="51">
        <v>402</v>
      </c>
      <c r="X406" s="4">
        <f t="shared" si="57"/>
        <v>0</v>
      </c>
    </row>
    <row r="407" spans="23:24" x14ac:dyDescent="0.3">
      <c r="W407" s="51">
        <v>403</v>
      </c>
      <c r="X407" s="4">
        <f t="shared" si="57"/>
        <v>0</v>
      </c>
    </row>
    <row r="408" spans="23:24" x14ac:dyDescent="0.3">
      <c r="W408" s="51">
        <v>404</v>
      </c>
      <c r="X408" s="4">
        <f t="shared" si="57"/>
        <v>0</v>
      </c>
    </row>
    <row r="409" spans="23:24" x14ac:dyDescent="0.3">
      <c r="W409" s="51">
        <v>405</v>
      </c>
      <c r="X409" s="4">
        <f t="shared" si="57"/>
        <v>0</v>
      </c>
    </row>
    <row r="410" spans="23:24" x14ac:dyDescent="0.3">
      <c r="W410" s="51">
        <v>406</v>
      </c>
      <c r="X410" s="4">
        <f t="shared" si="57"/>
        <v>0</v>
      </c>
    </row>
    <row r="411" spans="23:24" x14ac:dyDescent="0.3">
      <c r="W411" s="51">
        <v>407</v>
      </c>
      <c r="X411" s="4">
        <f t="shared" si="57"/>
        <v>0</v>
      </c>
    </row>
    <row r="412" spans="23:24" x14ac:dyDescent="0.3">
      <c r="W412" s="51">
        <v>408</v>
      </c>
      <c r="X412" s="4">
        <f t="shared" si="57"/>
        <v>0</v>
      </c>
    </row>
    <row r="413" spans="23:24" x14ac:dyDescent="0.3">
      <c r="W413" s="51">
        <v>409</v>
      </c>
      <c r="X413" s="4">
        <f t="shared" si="57"/>
        <v>0</v>
      </c>
    </row>
    <row r="414" spans="23:24" x14ac:dyDescent="0.3">
      <c r="W414" s="51">
        <v>410</v>
      </c>
      <c r="X414" s="4">
        <f t="shared" si="57"/>
        <v>0</v>
      </c>
    </row>
    <row r="415" spans="23:24" x14ac:dyDescent="0.3">
      <c r="W415" s="51">
        <v>411</v>
      </c>
      <c r="X415" s="4">
        <f t="shared" si="57"/>
        <v>0</v>
      </c>
    </row>
    <row r="416" spans="23:24" x14ac:dyDescent="0.3">
      <c r="W416" s="51">
        <v>412</v>
      </c>
      <c r="X416" s="4">
        <f t="shared" si="57"/>
        <v>0</v>
      </c>
    </row>
    <row r="417" spans="23:24" x14ac:dyDescent="0.3">
      <c r="W417" s="51">
        <v>413</v>
      </c>
      <c r="X417" s="4">
        <f t="shared" si="57"/>
        <v>0</v>
      </c>
    </row>
    <row r="418" spans="23:24" x14ac:dyDescent="0.3">
      <c r="W418" s="51">
        <v>414</v>
      </c>
      <c r="X418" s="4">
        <f t="shared" si="57"/>
        <v>0</v>
      </c>
    </row>
    <row r="419" spans="23:24" x14ac:dyDescent="0.3">
      <c r="W419" s="51">
        <v>415</v>
      </c>
      <c r="X419" s="4">
        <f t="shared" si="57"/>
        <v>0</v>
      </c>
    </row>
    <row r="420" spans="23:24" x14ac:dyDescent="0.3">
      <c r="W420" s="51">
        <v>416</v>
      </c>
      <c r="X420" s="4">
        <f t="shared" si="57"/>
        <v>0</v>
      </c>
    </row>
    <row r="421" spans="23:24" x14ac:dyDescent="0.3">
      <c r="W421" s="51">
        <v>417</v>
      </c>
      <c r="X421" s="4">
        <f t="shared" si="57"/>
        <v>0</v>
      </c>
    </row>
    <row r="422" spans="23:24" x14ac:dyDescent="0.3">
      <c r="W422" s="51">
        <v>418</v>
      </c>
      <c r="X422" s="4">
        <f t="shared" si="57"/>
        <v>0</v>
      </c>
    </row>
    <row r="423" spans="23:24" x14ac:dyDescent="0.3">
      <c r="W423" s="51">
        <v>419</v>
      </c>
      <c r="X423" s="4">
        <f t="shared" si="57"/>
        <v>0</v>
      </c>
    </row>
    <row r="424" spans="23:24" x14ac:dyDescent="0.3">
      <c r="W424" s="51">
        <v>420</v>
      </c>
      <c r="X424" s="4">
        <f t="shared" si="57"/>
        <v>0</v>
      </c>
    </row>
    <row r="425" spans="23:24" x14ac:dyDescent="0.3">
      <c r="W425" s="51">
        <v>421</v>
      </c>
      <c r="X425" s="4">
        <f t="shared" si="57"/>
        <v>0</v>
      </c>
    </row>
    <row r="426" spans="23:24" x14ac:dyDescent="0.3">
      <c r="W426" s="51">
        <v>422</v>
      </c>
      <c r="X426" s="4">
        <f t="shared" si="57"/>
        <v>0</v>
      </c>
    </row>
    <row r="427" spans="23:24" x14ac:dyDescent="0.3">
      <c r="W427" s="51">
        <v>423</v>
      </c>
      <c r="X427" s="4">
        <f t="shared" si="57"/>
        <v>0</v>
      </c>
    </row>
    <row r="428" spans="23:24" x14ac:dyDescent="0.3">
      <c r="W428" s="51">
        <v>424</v>
      </c>
      <c r="X428" s="4">
        <f t="shared" si="57"/>
        <v>0</v>
      </c>
    </row>
    <row r="429" spans="23:24" x14ac:dyDescent="0.3">
      <c r="W429" s="51">
        <v>425</v>
      </c>
      <c r="X429" s="4">
        <f t="shared" si="57"/>
        <v>0</v>
      </c>
    </row>
    <row r="430" spans="23:24" x14ac:dyDescent="0.3">
      <c r="W430" s="51">
        <v>426</v>
      </c>
      <c r="X430" s="4">
        <f t="shared" si="57"/>
        <v>0</v>
      </c>
    </row>
    <row r="431" spans="23:24" x14ac:dyDescent="0.3">
      <c r="W431" s="51">
        <v>427</v>
      </c>
      <c r="X431" s="4">
        <f t="shared" si="57"/>
        <v>0</v>
      </c>
    </row>
    <row r="432" spans="23:24" x14ac:dyDescent="0.3">
      <c r="W432" s="51">
        <v>428</v>
      </c>
      <c r="X432" s="4">
        <f t="shared" si="57"/>
        <v>0</v>
      </c>
    </row>
    <row r="433" spans="23:24" x14ac:dyDescent="0.3">
      <c r="W433" s="51">
        <v>429</v>
      </c>
      <c r="X433" s="4">
        <f t="shared" si="57"/>
        <v>0</v>
      </c>
    </row>
    <row r="434" spans="23:24" x14ac:dyDescent="0.3">
      <c r="W434" s="51">
        <v>430</v>
      </c>
      <c r="X434" s="4">
        <f t="shared" si="57"/>
        <v>0</v>
      </c>
    </row>
    <row r="435" spans="23:24" x14ac:dyDescent="0.3">
      <c r="W435" s="51">
        <v>431</v>
      </c>
      <c r="X435" s="4">
        <f t="shared" si="57"/>
        <v>0</v>
      </c>
    </row>
    <row r="436" spans="23:24" x14ac:dyDescent="0.3">
      <c r="W436" s="51">
        <v>432</v>
      </c>
      <c r="X436" s="4">
        <f t="shared" si="57"/>
        <v>0</v>
      </c>
    </row>
    <row r="437" spans="23:24" x14ac:dyDescent="0.3">
      <c r="W437" s="51">
        <v>433</v>
      </c>
      <c r="X437" s="4">
        <f t="shared" si="57"/>
        <v>0</v>
      </c>
    </row>
    <row r="438" spans="23:24" x14ac:dyDescent="0.3">
      <c r="W438" s="51">
        <v>434</v>
      </c>
      <c r="X438" s="4">
        <f t="shared" si="57"/>
        <v>0</v>
      </c>
    </row>
    <row r="439" spans="23:24" x14ac:dyDescent="0.3">
      <c r="W439" s="51">
        <v>435</v>
      </c>
      <c r="X439" s="4">
        <f t="shared" si="57"/>
        <v>0</v>
      </c>
    </row>
    <row r="440" spans="23:24" x14ac:dyDescent="0.3">
      <c r="W440" s="51">
        <v>436</v>
      </c>
      <c r="X440" s="4">
        <f t="shared" si="57"/>
        <v>0</v>
      </c>
    </row>
    <row r="441" spans="23:24" x14ac:dyDescent="0.3">
      <c r="W441" s="51">
        <v>437</v>
      </c>
      <c r="X441" s="4">
        <f t="shared" si="57"/>
        <v>0</v>
      </c>
    </row>
    <row r="442" spans="23:24" x14ac:dyDescent="0.3">
      <c r="W442" s="51">
        <v>438</v>
      </c>
      <c r="X442" s="4">
        <f t="shared" si="57"/>
        <v>0</v>
      </c>
    </row>
    <row r="443" spans="23:24" x14ac:dyDescent="0.3">
      <c r="W443" s="51">
        <v>439</v>
      </c>
      <c r="X443" s="4">
        <f t="shared" si="57"/>
        <v>0</v>
      </c>
    </row>
    <row r="444" spans="23:24" x14ac:dyDescent="0.3">
      <c r="W444" s="51">
        <v>440</v>
      </c>
      <c r="X444" s="4">
        <f t="shared" si="57"/>
        <v>0</v>
      </c>
    </row>
    <row r="445" spans="23:24" x14ac:dyDescent="0.3">
      <c r="W445" s="51">
        <v>441</v>
      </c>
      <c r="X445" s="4">
        <f t="shared" si="57"/>
        <v>0</v>
      </c>
    </row>
    <row r="446" spans="23:24" x14ac:dyDescent="0.3">
      <c r="W446" s="51">
        <v>442</v>
      </c>
      <c r="X446" s="4">
        <f t="shared" si="57"/>
        <v>0</v>
      </c>
    </row>
    <row r="447" spans="23:24" x14ac:dyDescent="0.3">
      <c r="W447" s="51">
        <v>443</v>
      </c>
      <c r="X447" s="4">
        <f t="shared" si="57"/>
        <v>0</v>
      </c>
    </row>
    <row r="448" spans="23:24" x14ac:dyDescent="0.3">
      <c r="W448" s="51">
        <v>444</v>
      </c>
      <c r="X448" s="4">
        <f t="shared" si="57"/>
        <v>0</v>
      </c>
    </row>
    <row r="449" spans="23:24" x14ac:dyDescent="0.3">
      <c r="W449" s="51">
        <v>445</v>
      </c>
      <c r="X449" s="4">
        <f t="shared" si="57"/>
        <v>0</v>
      </c>
    </row>
    <row r="450" spans="23:24" x14ac:dyDescent="0.3">
      <c r="W450" s="51">
        <v>446</v>
      </c>
      <c r="X450" s="4">
        <f t="shared" si="57"/>
        <v>0</v>
      </c>
    </row>
    <row r="451" spans="23:24" x14ac:dyDescent="0.3">
      <c r="W451" s="51">
        <v>447</v>
      </c>
      <c r="X451" s="4">
        <f t="shared" si="57"/>
        <v>0</v>
      </c>
    </row>
    <row r="452" spans="23:24" x14ac:dyDescent="0.3">
      <c r="W452" s="51">
        <v>448</v>
      </c>
      <c r="X452" s="4">
        <f t="shared" si="57"/>
        <v>0</v>
      </c>
    </row>
    <row r="453" spans="23:24" x14ac:dyDescent="0.3">
      <c r="W453" s="51">
        <v>449</v>
      </c>
      <c r="X453" s="4">
        <f t="shared" si="57"/>
        <v>0</v>
      </c>
    </row>
    <row r="454" spans="23:24" x14ac:dyDescent="0.3">
      <c r="W454" s="51">
        <v>450</v>
      </c>
      <c r="X454" s="4">
        <f t="shared" ref="X454:X508" si="58">COUNTIF($E$4:$E$342,$W454)</f>
        <v>0</v>
      </c>
    </row>
    <row r="455" spans="23:24" x14ac:dyDescent="0.3">
      <c r="W455" s="51">
        <v>451</v>
      </c>
      <c r="X455" s="4">
        <f t="shared" si="58"/>
        <v>0</v>
      </c>
    </row>
    <row r="456" spans="23:24" x14ac:dyDescent="0.3">
      <c r="W456" s="51">
        <v>452</v>
      </c>
      <c r="X456" s="4">
        <f t="shared" si="58"/>
        <v>0</v>
      </c>
    </row>
    <row r="457" spans="23:24" x14ac:dyDescent="0.3">
      <c r="W457" s="51">
        <v>453</v>
      </c>
      <c r="X457" s="4">
        <f t="shared" si="58"/>
        <v>0</v>
      </c>
    </row>
    <row r="458" spans="23:24" x14ac:dyDescent="0.3">
      <c r="W458" s="51">
        <v>454</v>
      </c>
      <c r="X458" s="4">
        <f t="shared" si="58"/>
        <v>0</v>
      </c>
    </row>
    <row r="459" spans="23:24" x14ac:dyDescent="0.3">
      <c r="W459" s="51">
        <v>455</v>
      </c>
      <c r="X459" s="4">
        <f t="shared" si="58"/>
        <v>0</v>
      </c>
    </row>
    <row r="460" spans="23:24" x14ac:dyDescent="0.3">
      <c r="W460" s="51">
        <v>456</v>
      </c>
      <c r="X460" s="4">
        <f t="shared" si="58"/>
        <v>0</v>
      </c>
    </row>
    <row r="461" spans="23:24" x14ac:dyDescent="0.3">
      <c r="W461" s="51">
        <v>457</v>
      </c>
      <c r="X461" s="4">
        <f t="shared" si="58"/>
        <v>0</v>
      </c>
    </row>
    <row r="462" spans="23:24" x14ac:dyDescent="0.3">
      <c r="W462" s="51">
        <v>458</v>
      </c>
      <c r="X462" s="4">
        <f t="shared" si="58"/>
        <v>0</v>
      </c>
    </row>
    <row r="463" spans="23:24" x14ac:dyDescent="0.3">
      <c r="W463" s="51">
        <v>459</v>
      </c>
      <c r="X463" s="4">
        <f t="shared" si="58"/>
        <v>0</v>
      </c>
    </row>
    <row r="464" spans="23:24" x14ac:dyDescent="0.3">
      <c r="W464" s="51">
        <v>460</v>
      </c>
      <c r="X464" s="4">
        <f t="shared" si="58"/>
        <v>0</v>
      </c>
    </row>
    <row r="465" spans="23:24" x14ac:dyDescent="0.3">
      <c r="W465" s="51">
        <v>461</v>
      </c>
      <c r="X465" s="4">
        <f t="shared" si="58"/>
        <v>0</v>
      </c>
    </row>
    <row r="466" spans="23:24" x14ac:dyDescent="0.3">
      <c r="W466" s="51">
        <v>462</v>
      </c>
      <c r="X466" s="4">
        <f t="shared" si="58"/>
        <v>0</v>
      </c>
    </row>
    <row r="467" spans="23:24" x14ac:dyDescent="0.3">
      <c r="W467" s="51">
        <v>463</v>
      </c>
      <c r="X467" s="4">
        <f t="shared" si="58"/>
        <v>0</v>
      </c>
    </row>
    <row r="468" spans="23:24" x14ac:dyDescent="0.3">
      <c r="W468" s="51">
        <v>464</v>
      </c>
      <c r="X468" s="4">
        <f t="shared" si="58"/>
        <v>0</v>
      </c>
    </row>
    <row r="469" spans="23:24" x14ac:dyDescent="0.3">
      <c r="W469" s="51">
        <v>465</v>
      </c>
      <c r="X469" s="4">
        <f t="shared" si="58"/>
        <v>0</v>
      </c>
    </row>
    <row r="470" spans="23:24" x14ac:dyDescent="0.3">
      <c r="W470" s="51">
        <v>466</v>
      </c>
      <c r="X470" s="4">
        <f t="shared" si="58"/>
        <v>0</v>
      </c>
    </row>
    <row r="471" spans="23:24" x14ac:dyDescent="0.3">
      <c r="W471" s="51">
        <v>467</v>
      </c>
      <c r="X471" s="4">
        <f t="shared" si="58"/>
        <v>0</v>
      </c>
    </row>
    <row r="472" spans="23:24" x14ac:dyDescent="0.3">
      <c r="W472" s="51">
        <v>468</v>
      </c>
      <c r="X472" s="4">
        <f t="shared" si="58"/>
        <v>0</v>
      </c>
    </row>
    <row r="473" spans="23:24" x14ac:dyDescent="0.3">
      <c r="W473" s="51">
        <v>469</v>
      </c>
      <c r="X473" s="4">
        <f t="shared" si="58"/>
        <v>0</v>
      </c>
    </row>
    <row r="474" spans="23:24" x14ac:dyDescent="0.3">
      <c r="W474" s="51">
        <v>470</v>
      </c>
      <c r="X474" s="4">
        <f t="shared" si="58"/>
        <v>0</v>
      </c>
    </row>
    <row r="475" spans="23:24" x14ac:dyDescent="0.3">
      <c r="W475" s="51">
        <v>471</v>
      </c>
      <c r="X475" s="4">
        <f t="shared" si="58"/>
        <v>0</v>
      </c>
    </row>
    <row r="476" spans="23:24" x14ac:dyDescent="0.3">
      <c r="W476" s="51">
        <v>472</v>
      </c>
      <c r="X476" s="4">
        <f t="shared" si="58"/>
        <v>0</v>
      </c>
    </row>
    <row r="477" spans="23:24" x14ac:dyDescent="0.3">
      <c r="W477" s="51">
        <v>473</v>
      </c>
      <c r="X477" s="4">
        <f t="shared" si="58"/>
        <v>0</v>
      </c>
    </row>
    <row r="478" spans="23:24" x14ac:dyDescent="0.3">
      <c r="W478" s="51">
        <v>474</v>
      </c>
      <c r="X478" s="4">
        <f t="shared" si="58"/>
        <v>0</v>
      </c>
    </row>
    <row r="479" spans="23:24" x14ac:dyDescent="0.3">
      <c r="W479" s="51">
        <v>475</v>
      </c>
      <c r="X479" s="4">
        <f t="shared" si="58"/>
        <v>0</v>
      </c>
    </row>
    <row r="480" spans="23:24" x14ac:dyDescent="0.3">
      <c r="W480" s="51">
        <v>476</v>
      </c>
      <c r="X480" s="4">
        <f t="shared" si="58"/>
        <v>0</v>
      </c>
    </row>
    <row r="481" spans="23:24" x14ac:dyDescent="0.3">
      <c r="W481" s="51">
        <v>477</v>
      </c>
      <c r="X481" s="4">
        <f t="shared" si="58"/>
        <v>0</v>
      </c>
    </row>
    <row r="482" spans="23:24" x14ac:dyDescent="0.3">
      <c r="W482" s="51">
        <v>478</v>
      </c>
      <c r="X482" s="4">
        <f t="shared" si="58"/>
        <v>0</v>
      </c>
    </row>
    <row r="483" spans="23:24" x14ac:dyDescent="0.3">
      <c r="W483" s="51">
        <v>479</v>
      </c>
      <c r="X483" s="4">
        <f t="shared" si="58"/>
        <v>0</v>
      </c>
    </row>
    <row r="484" spans="23:24" x14ac:dyDescent="0.3">
      <c r="W484" s="51">
        <v>480</v>
      </c>
      <c r="X484" s="4">
        <f t="shared" si="58"/>
        <v>0</v>
      </c>
    </row>
    <row r="485" spans="23:24" x14ac:dyDescent="0.3">
      <c r="W485" s="51">
        <v>481</v>
      </c>
      <c r="X485" s="4">
        <f t="shared" si="58"/>
        <v>0</v>
      </c>
    </row>
    <row r="486" spans="23:24" x14ac:dyDescent="0.3">
      <c r="W486" s="51">
        <v>482</v>
      </c>
      <c r="X486" s="4">
        <f t="shared" si="58"/>
        <v>0</v>
      </c>
    </row>
    <row r="487" spans="23:24" x14ac:dyDescent="0.3">
      <c r="W487" s="51">
        <v>483</v>
      </c>
      <c r="X487" s="4">
        <f t="shared" si="58"/>
        <v>0</v>
      </c>
    </row>
    <row r="488" spans="23:24" x14ac:dyDescent="0.3">
      <c r="W488" s="51">
        <v>484</v>
      </c>
      <c r="X488" s="4">
        <f t="shared" si="58"/>
        <v>0</v>
      </c>
    </row>
    <row r="489" spans="23:24" x14ac:dyDescent="0.3">
      <c r="W489" s="51">
        <v>485</v>
      </c>
      <c r="X489" s="4">
        <f t="shared" si="58"/>
        <v>0</v>
      </c>
    </row>
    <row r="490" spans="23:24" x14ac:dyDescent="0.3">
      <c r="W490" s="51">
        <v>486</v>
      </c>
      <c r="X490" s="4">
        <f t="shared" si="58"/>
        <v>0</v>
      </c>
    </row>
    <row r="491" spans="23:24" x14ac:dyDescent="0.3">
      <c r="W491" s="51">
        <v>487</v>
      </c>
      <c r="X491" s="4">
        <f t="shared" si="58"/>
        <v>0</v>
      </c>
    </row>
    <row r="492" spans="23:24" x14ac:dyDescent="0.3">
      <c r="W492" s="51">
        <v>488</v>
      </c>
      <c r="X492" s="4">
        <f t="shared" si="58"/>
        <v>0</v>
      </c>
    </row>
    <row r="493" spans="23:24" x14ac:dyDescent="0.3">
      <c r="W493" s="51">
        <v>489</v>
      </c>
      <c r="X493" s="4">
        <f t="shared" si="58"/>
        <v>0</v>
      </c>
    </row>
    <row r="494" spans="23:24" x14ac:dyDescent="0.3">
      <c r="W494" s="51">
        <v>490</v>
      </c>
      <c r="X494" s="4">
        <f t="shared" si="58"/>
        <v>0</v>
      </c>
    </row>
    <row r="495" spans="23:24" x14ac:dyDescent="0.3">
      <c r="W495" s="51">
        <v>491</v>
      </c>
      <c r="X495" s="4">
        <f t="shared" si="58"/>
        <v>0</v>
      </c>
    </row>
    <row r="496" spans="23:24" x14ac:dyDescent="0.3">
      <c r="W496" s="51">
        <v>492</v>
      </c>
      <c r="X496" s="4">
        <f t="shared" si="58"/>
        <v>0</v>
      </c>
    </row>
    <row r="497" spans="23:24" x14ac:dyDescent="0.3">
      <c r="W497" s="51">
        <v>493</v>
      </c>
      <c r="X497" s="4">
        <f t="shared" si="58"/>
        <v>0</v>
      </c>
    </row>
    <row r="498" spans="23:24" x14ac:dyDescent="0.3">
      <c r="W498" s="51">
        <v>494</v>
      </c>
      <c r="X498" s="4">
        <f t="shared" si="58"/>
        <v>0</v>
      </c>
    </row>
    <row r="499" spans="23:24" x14ac:dyDescent="0.3">
      <c r="W499" s="51">
        <v>495</v>
      </c>
      <c r="X499" s="4">
        <f t="shared" si="58"/>
        <v>0</v>
      </c>
    </row>
    <row r="500" spans="23:24" x14ac:dyDescent="0.3">
      <c r="W500" s="51">
        <v>496</v>
      </c>
      <c r="X500" s="4">
        <f t="shared" si="58"/>
        <v>0</v>
      </c>
    </row>
    <row r="501" spans="23:24" x14ac:dyDescent="0.3">
      <c r="W501" s="51">
        <v>497</v>
      </c>
      <c r="X501" s="4">
        <f t="shared" si="58"/>
        <v>0</v>
      </c>
    </row>
    <row r="502" spans="23:24" x14ac:dyDescent="0.3">
      <c r="W502" s="51">
        <v>498</v>
      </c>
      <c r="X502" s="4">
        <f t="shared" si="58"/>
        <v>0</v>
      </c>
    </row>
    <row r="503" spans="23:24" x14ac:dyDescent="0.3">
      <c r="W503" s="51">
        <v>499</v>
      </c>
      <c r="X503" s="4">
        <f t="shared" si="58"/>
        <v>0</v>
      </c>
    </row>
    <row r="504" spans="23:24" x14ac:dyDescent="0.3">
      <c r="W504" s="51">
        <v>500</v>
      </c>
      <c r="X504" s="4">
        <f t="shared" si="58"/>
        <v>0</v>
      </c>
    </row>
    <row r="505" spans="23:24" x14ac:dyDescent="0.3">
      <c r="W505" s="51">
        <v>501</v>
      </c>
      <c r="X505" s="4">
        <f t="shared" si="58"/>
        <v>0</v>
      </c>
    </row>
    <row r="506" spans="23:24" x14ac:dyDescent="0.3">
      <c r="W506" s="51">
        <v>502</v>
      </c>
      <c r="X506" s="4">
        <f t="shared" si="58"/>
        <v>0</v>
      </c>
    </row>
    <row r="507" spans="23:24" x14ac:dyDescent="0.3">
      <c r="W507" s="51">
        <v>503</v>
      </c>
      <c r="X507" s="4">
        <f t="shared" si="58"/>
        <v>0</v>
      </c>
    </row>
    <row r="508" spans="23:24" x14ac:dyDescent="0.3">
      <c r="W508" s="51">
        <v>504</v>
      </c>
      <c r="X508" s="4">
        <f t="shared" si="58"/>
        <v>0</v>
      </c>
    </row>
  </sheetData>
  <mergeCells count="8">
    <mergeCell ref="H3:I3"/>
    <mergeCell ref="J3:K3"/>
    <mergeCell ref="Y2:AC2"/>
    <mergeCell ref="L3:M3"/>
    <mergeCell ref="N3:O3"/>
    <mergeCell ref="P3:Q3"/>
    <mergeCell ref="R3:S3"/>
    <mergeCell ref="T3:U3"/>
  </mergeCells>
  <conditionalFormatting sqref="Y4:AE4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{E11D3B99-801C-4A8E-9A42-E02F9D286C88}</x14:id>
        </ext>
      </extLst>
    </cfRule>
  </conditionalFormatting>
  <conditionalFormatting sqref="X4:AE4 X5:X24">
    <cfRule type="dataBar" priority="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{D0CABCF2-B347-4104-A150-D250FD764ACE}</x14:id>
        </ext>
      </extLst>
    </cfRule>
  </conditionalFormatting>
  <conditionalFormatting sqref="Y5:AE23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{C99FF912-6B85-4F20-8694-8128F02EDCAA}</x14:id>
        </ext>
      </extLst>
    </cfRule>
  </conditionalFormatting>
  <conditionalFormatting sqref="Y5:AE23">
    <cfRule type="dataBar" priority="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{58010F57-F14F-48DB-9DBF-8DE51418BC85}</x14:id>
        </ext>
      </extLst>
    </cfRule>
  </conditionalFormatting>
  <conditionalFormatting sqref="Y24:AE103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{D596E357-EE2C-4F84-B0B7-9DD606A0C47A}</x14:id>
        </ext>
      </extLst>
    </cfRule>
  </conditionalFormatting>
  <conditionalFormatting sqref="Y24:AE103"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{C1322A79-9BF6-43AE-878A-05FCB7E1F375}</x14:id>
        </ext>
      </extLst>
    </cfRule>
  </conditionalFormatting>
  <conditionalFormatting sqref="X4:AE29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{43150B67-1B72-4BB9-A404-4F9288A2D9F3}</x14:id>
        </ext>
      </extLst>
    </cfRule>
  </conditionalFormatting>
  <conditionalFormatting sqref="X4:AE23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{F8E99961-89F8-4009-84EC-1812B657BC2E}</x14:id>
        </ext>
      </extLst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11D3B99-801C-4A8E-9A42-E02F9D286C8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Y4:AE4</xm:sqref>
        </x14:conditionalFormatting>
        <x14:conditionalFormatting xmlns:xm="http://schemas.microsoft.com/office/excel/2006/main">
          <x14:cfRule type="dataBar" id="{D0CABCF2-B347-4104-A150-D250FD764AC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X4:AE4 X5:X24</xm:sqref>
        </x14:conditionalFormatting>
        <x14:conditionalFormatting xmlns:xm="http://schemas.microsoft.com/office/excel/2006/main">
          <x14:cfRule type="dataBar" id="{C99FF912-6B85-4F20-8694-8128F02EDCA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Y5:AE23</xm:sqref>
        </x14:conditionalFormatting>
        <x14:conditionalFormatting xmlns:xm="http://schemas.microsoft.com/office/excel/2006/main">
          <x14:cfRule type="dataBar" id="{58010F57-F14F-48DB-9DBF-8DE51418BC8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Y5:AE23</xm:sqref>
        </x14:conditionalFormatting>
        <x14:conditionalFormatting xmlns:xm="http://schemas.microsoft.com/office/excel/2006/main">
          <x14:cfRule type="dataBar" id="{D596E357-EE2C-4F84-B0B7-9DD606A0C47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Y24:AE103</xm:sqref>
        </x14:conditionalFormatting>
        <x14:conditionalFormatting xmlns:xm="http://schemas.microsoft.com/office/excel/2006/main">
          <x14:cfRule type="dataBar" id="{C1322A79-9BF6-43AE-878A-05FCB7E1F37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Y24:AE103</xm:sqref>
        </x14:conditionalFormatting>
        <x14:conditionalFormatting xmlns:xm="http://schemas.microsoft.com/office/excel/2006/main">
          <x14:cfRule type="dataBar" id="{43150B67-1B72-4BB9-A404-4F9288A2D9F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X4:AE29</xm:sqref>
        </x14:conditionalFormatting>
        <x14:conditionalFormatting xmlns:xm="http://schemas.microsoft.com/office/excel/2006/main">
          <x14:cfRule type="dataBar" id="{F8E99961-89F8-4009-84EC-1812B657BC2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X4:AE23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9"/>
  <sheetViews>
    <sheetView workbookViewId="0">
      <selection activeCell="G280" sqref="G280"/>
    </sheetView>
  </sheetViews>
  <sheetFormatPr defaultRowHeight="14.4" x14ac:dyDescent="0.3"/>
  <cols>
    <col min="1" max="1" width="17" style="50" customWidth="1"/>
    <col min="2" max="2" width="18.33203125" style="50" customWidth="1"/>
    <col min="4" max="4" width="15.5546875" style="50" customWidth="1"/>
    <col min="5" max="5" width="18.109375" style="50" customWidth="1"/>
  </cols>
  <sheetData>
    <row r="1" spans="1:6" x14ac:dyDescent="0.3">
      <c r="A1" s="50" t="s">
        <v>457</v>
      </c>
      <c r="B1" s="50">
        <v>2</v>
      </c>
      <c r="C1" t="s">
        <v>447</v>
      </c>
      <c r="D1" s="50" t="s">
        <v>458</v>
      </c>
      <c r="E1" s="50">
        <v>2</v>
      </c>
      <c r="F1" s="50" t="s">
        <v>447</v>
      </c>
    </row>
    <row r="2" spans="1:6" x14ac:dyDescent="0.3">
      <c r="A2" s="50">
        <v>7180042487813</v>
      </c>
      <c r="B2" s="50" t="str">
        <f t="shared" ref="B2:B65" si="0">CONCATENATE("scf",+A2)</f>
        <v>scf7180042487813</v>
      </c>
      <c r="C2">
        <v>17365</v>
      </c>
      <c r="D2" s="50">
        <v>7180042487813</v>
      </c>
      <c r="E2" s="50" t="str">
        <f t="shared" ref="E2:E65" si="1">CONCATENATE("scf",+D2)</f>
        <v>scf7180042487813</v>
      </c>
      <c r="F2">
        <v>17365</v>
      </c>
    </row>
    <row r="3" spans="1:6" x14ac:dyDescent="0.3">
      <c r="A3" s="50">
        <v>7180042488420</v>
      </c>
      <c r="B3" s="50" t="str">
        <f t="shared" si="0"/>
        <v>scf7180042488420</v>
      </c>
      <c r="C3">
        <v>25097</v>
      </c>
      <c r="D3" s="50">
        <v>7180042488420</v>
      </c>
      <c r="E3" s="50" t="str">
        <f t="shared" si="1"/>
        <v>scf7180042488420</v>
      </c>
      <c r="F3">
        <v>25097</v>
      </c>
    </row>
    <row r="4" spans="1:6" x14ac:dyDescent="0.3">
      <c r="A4" s="50">
        <v>7180042489082</v>
      </c>
      <c r="B4" s="50" t="str">
        <f t="shared" si="0"/>
        <v>scf7180042489082</v>
      </c>
      <c r="C4">
        <v>15649</v>
      </c>
      <c r="D4" s="50">
        <v>7180042489082</v>
      </c>
      <c r="E4" s="50" t="str">
        <f t="shared" si="1"/>
        <v>scf7180042489082</v>
      </c>
      <c r="F4">
        <v>15649</v>
      </c>
    </row>
    <row r="5" spans="1:6" x14ac:dyDescent="0.3">
      <c r="A5" s="50">
        <v>7180042490245</v>
      </c>
      <c r="B5" s="50" t="str">
        <f t="shared" si="0"/>
        <v>scf7180042490245</v>
      </c>
      <c r="C5">
        <v>22988</v>
      </c>
      <c r="D5" s="50">
        <v>7180042490245</v>
      </c>
      <c r="E5" s="50" t="str">
        <f t="shared" si="1"/>
        <v>scf7180042490245</v>
      </c>
      <c r="F5">
        <v>22988</v>
      </c>
    </row>
    <row r="6" spans="1:6" x14ac:dyDescent="0.3">
      <c r="A6" s="50">
        <v>7180042490792</v>
      </c>
      <c r="B6" s="50" t="str">
        <f t="shared" si="0"/>
        <v>scf7180042490792</v>
      </c>
      <c r="C6">
        <v>21739</v>
      </c>
      <c r="D6" s="50">
        <v>7180042490792</v>
      </c>
      <c r="E6" s="50" t="str">
        <f t="shared" si="1"/>
        <v>scf7180042490792</v>
      </c>
      <c r="F6">
        <v>21739</v>
      </c>
    </row>
    <row r="7" spans="1:6" x14ac:dyDescent="0.3">
      <c r="A7" s="50">
        <v>7180042491554</v>
      </c>
      <c r="B7" s="50" t="str">
        <f t="shared" si="0"/>
        <v>scf7180042491554</v>
      </c>
      <c r="C7">
        <v>19406</v>
      </c>
      <c r="D7" s="50">
        <v>7180042491554</v>
      </c>
      <c r="E7" s="50" t="str">
        <f t="shared" si="1"/>
        <v>scf7180042491554</v>
      </c>
      <c r="F7">
        <v>19406</v>
      </c>
    </row>
    <row r="8" spans="1:6" x14ac:dyDescent="0.3">
      <c r="A8" s="50">
        <v>7180042492536</v>
      </c>
      <c r="B8" s="50" t="str">
        <f t="shared" si="0"/>
        <v>scf7180042492536</v>
      </c>
      <c r="C8">
        <v>22812</v>
      </c>
      <c r="D8" s="50">
        <v>7180042492536</v>
      </c>
      <c r="E8" s="50" t="str">
        <f t="shared" si="1"/>
        <v>scf7180042492536</v>
      </c>
      <c r="F8">
        <v>22812</v>
      </c>
    </row>
    <row r="9" spans="1:6" x14ac:dyDescent="0.3">
      <c r="A9" s="50">
        <v>7180042494986</v>
      </c>
      <c r="B9" s="50" t="str">
        <f t="shared" si="0"/>
        <v>scf7180042494986</v>
      </c>
      <c r="C9">
        <v>18126</v>
      </c>
      <c r="D9" s="50">
        <v>7180042494986</v>
      </c>
      <c r="E9" s="50" t="str">
        <f t="shared" si="1"/>
        <v>scf7180042494986</v>
      </c>
      <c r="F9">
        <v>18126</v>
      </c>
    </row>
    <row r="10" spans="1:6" x14ac:dyDescent="0.3">
      <c r="A10" s="50">
        <v>7180042497526</v>
      </c>
      <c r="B10" s="50" t="str">
        <f t="shared" si="0"/>
        <v>scf7180042497526</v>
      </c>
      <c r="C10">
        <v>14458</v>
      </c>
      <c r="D10" s="50">
        <v>7180042497526</v>
      </c>
      <c r="E10" s="50" t="str">
        <f t="shared" si="1"/>
        <v>scf7180042497526</v>
      </c>
      <c r="F10">
        <v>14458</v>
      </c>
    </row>
    <row r="11" spans="1:6" x14ac:dyDescent="0.3">
      <c r="A11" s="50">
        <v>7180042497937</v>
      </c>
      <c r="B11" s="50" t="str">
        <f t="shared" si="0"/>
        <v>scf7180042497937</v>
      </c>
      <c r="C11">
        <v>14500</v>
      </c>
      <c r="D11" s="50">
        <v>7180042497937</v>
      </c>
      <c r="E11" s="50" t="str">
        <f t="shared" si="1"/>
        <v>scf7180042497937</v>
      </c>
      <c r="F11">
        <v>14500</v>
      </c>
    </row>
    <row r="12" spans="1:6" x14ac:dyDescent="0.3">
      <c r="A12" s="50">
        <v>7180042499891</v>
      </c>
      <c r="B12" s="50" t="str">
        <f t="shared" si="0"/>
        <v>scf7180042499891</v>
      </c>
      <c r="C12">
        <v>16905</v>
      </c>
      <c r="D12" s="50">
        <v>7180042499891</v>
      </c>
      <c r="E12" s="50" t="str">
        <f t="shared" si="1"/>
        <v>scf7180042499891</v>
      </c>
      <c r="F12">
        <v>16905</v>
      </c>
    </row>
    <row r="13" spans="1:6" x14ac:dyDescent="0.3">
      <c r="A13" s="50">
        <v>7180042500129</v>
      </c>
      <c r="B13" s="50" t="str">
        <f t="shared" si="0"/>
        <v>scf7180042500129</v>
      </c>
      <c r="C13">
        <v>16340</v>
      </c>
      <c r="D13" s="50">
        <v>7180042500129</v>
      </c>
      <c r="E13" s="50" t="str">
        <f t="shared" si="1"/>
        <v>scf7180042500129</v>
      </c>
      <c r="F13">
        <v>16340</v>
      </c>
    </row>
    <row r="14" spans="1:6" x14ac:dyDescent="0.3">
      <c r="A14" s="50">
        <v>7180042500511</v>
      </c>
      <c r="B14" s="50" t="str">
        <f t="shared" si="0"/>
        <v>scf7180042500511</v>
      </c>
      <c r="C14">
        <v>12424</v>
      </c>
      <c r="D14" s="50">
        <v>7180042500511</v>
      </c>
      <c r="E14" s="50" t="str">
        <f t="shared" si="1"/>
        <v>scf7180042500511</v>
      </c>
      <c r="F14">
        <v>12424</v>
      </c>
    </row>
    <row r="15" spans="1:6" x14ac:dyDescent="0.3">
      <c r="A15" s="50">
        <v>7180042502392</v>
      </c>
      <c r="B15" s="50" t="str">
        <f t="shared" si="0"/>
        <v>scf7180042502392</v>
      </c>
      <c r="C15">
        <v>20803</v>
      </c>
      <c r="D15" s="50">
        <v>7180042502392</v>
      </c>
      <c r="E15" s="50" t="str">
        <f t="shared" si="1"/>
        <v>scf7180042502392</v>
      </c>
      <c r="F15">
        <v>20803</v>
      </c>
    </row>
    <row r="16" spans="1:6" x14ac:dyDescent="0.3">
      <c r="A16" s="50">
        <v>7180042502770</v>
      </c>
      <c r="B16" s="50" t="str">
        <f t="shared" si="0"/>
        <v>scf7180042502770</v>
      </c>
      <c r="C16">
        <v>9779</v>
      </c>
      <c r="D16" s="50">
        <v>7180042502770</v>
      </c>
      <c r="E16" s="50" t="str">
        <f t="shared" si="1"/>
        <v>scf7180042502770</v>
      </c>
      <c r="F16">
        <v>9779</v>
      </c>
    </row>
    <row r="17" spans="1:6" x14ac:dyDescent="0.3">
      <c r="A17" s="50">
        <v>7180042505528</v>
      </c>
      <c r="B17" s="50" t="str">
        <f t="shared" si="0"/>
        <v>scf7180042505528</v>
      </c>
      <c r="C17">
        <v>13983</v>
      </c>
      <c r="D17" s="50">
        <v>7180042505528</v>
      </c>
      <c r="E17" s="50" t="str">
        <f t="shared" si="1"/>
        <v>scf7180042505528</v>
      </c>
      <c r="F17">
        <v>13983</v>
      </c>
    </row>
    <row r="18" spans="1:6" x14ac:dyDescent="0.3">
      <c r="A18" s="50">
        <v>7180042505676</v>
      </c>
      <c r="B18" s="50" t="str">
        <f t="shared" si="0"/>
        <v>scf7180042505676</v>
      </c>
      <c r="C18">
        <v>11592</v>
      </c>
      <c r="D18" s="50">
        <v>7180042505676</v>
      </c>
      <c r="E18" s="50" t="str">
        <f t="shared" si="1"/>
        <v>scf7180042505676</v>
      </c>
      <c r="F18">
        <v>11592</v>
      </c>
    </row>
    <row r="19" spans="1:6" x14ac:dyDescent="0.3">
      <c r="A19" s="50">
        <v>7180042506896</v>
      </c>
      <c r="B19" s="50" t="str">
        <f t="shared" si="0"/>
        <v>scf7180042506896</v>
      </c>
      <c r="C19">
        <v>9494</v>
      </c>
      <c r="D19" s="50">
        <v>7180042506896</v>
      </c>
      <c r="E19" s="50" t="str">
        <f t="shared" si="1"/>
        <v>scf7180042506896</v>
      </c>
      <c r="F19">
        <v>9494</v>
      </c>
    </row>
    <row r="20" spans="1:6" x14ac:dyDescent="0.3">
      <c r="A20" s="50">
        <v>7180042508808</v>
      </c>
      <c r="B20" s="50" t="str">
        <f t="shared" si="0"/>
        <v>scf7180042508808</v>
      </c>
      <c r="C20">
        <v>17178</v>
      </c>
      <c r="D20" s="50">
        <v>7180042508808</v>
      </c>
      <c r="E20" s="50" t="str">
        <f t="shared" si="1"/>
        <v>scf7180042508808</v>
      </c>
      <c r="F20">
        <v>17178</v>
      </c>
    </row>
    <row r="21" spans="1:6" x14ac:dyDescent="0.3">
      <c r="A21" s="50">
        <v>7180042512679</v>
      </c>
      <c r="B21" s="50" t="str">
        <f t="shared" si="0"/>
        <v>scf7180042512679</v>
      </c>
      <c r="C21">
        <v>11801</v>
      </c>
      <c r="D21" s="50">
        <v>7180042512679</v>
      </c>
      <c r="E21" s="50" t="str">
        <f t="shared" si="1"/>
        <v>scf7180042512679</v>
      </c>
      <c r="F21">
        <v>11801</v>
      </c>
    </row>
    <row r="22" spans="1:6" x14ac:dyDescent="0.3">
      <c r="A22" s="50">
        <v>7180042517621</v>
      </c>
      <c r="B22" s="50" t="str">
        <f t="shared" si="0"/>
        <v>scf7180042517621</v>
      </c>
      <c r="C22">
        <v>16242</v>
      </c>
      <c r="D22" s="50">
        <v>7180042517621</v>
      </c>
      <c r="E22" s="50" t="str">
        <f t="shared" si="1"/>
        <v>scf7180042517621</v>
      </c>
      <c r="F22">
        <v>16242</v>
      </c>
    </row>
    <row r="23" spans="1:6" x14ac:dyDescent="0.3">
      <c r="A23" s="50">
        <v>7180042519268</v>
      </c>
      <c r="B23" s="50" t="str">
        <f t="shared" si="0"/>
        <v>scf7180042519268</v>
      </c>
      <c r="C23">
        <v>11465</v>
      </c>
      <c r="D23" s="50">
        <v>7180042519268</v>
      </c>
      <c r="E23" s="50" t="str">
        <f t="shared" si="1"/>
        <v>scf7180042519268</v>
      </c>
      <c r="F23">
        <v>11465</v>
      </c>
    </row>
    <row r="24" spans="1:6" x14ac:dyDescent="0.3">
      <c r="A24" s="50">
        <v>7180042520676</v>
      </c>
      <c r="B24" s="50" t="str">
        <f t="shared" si="0"/>
        <v>scf7180042520676</v>
      </c>
      <c r="C24">
        <v>5394</v>
      </c>
      <c r="D24" s="50">
        <v>7180042520676</v>
      </c>
      <c r="E24" s="50" t="str">
        <f t="shared" si="1"/>
        <v>scf7180042520676</v>
      </c>
      <c r="F24">
        <v>5394</v>
      </c>
    </row>
    <row r="25" spans="1:6" x14ac:dyDescent="0.3">
      <c r="A25" s="50">
        <v>7180042521378</v>
      </c>
      <c r="B25" s="50" t="str">
        <f t="shared" si="0"/>
        <v>scf7180042521378</v>
      </c>
      <c r="C25">
        <v>10078</v>
      </c>
      <c r="D25" s="50">
        <v>7180042521378</v>
      </c>
      <c r="E25" s="50" t="str">
        <f t="shared" si="1"/>
        <v>scf7180042521378</v>
      </c>
      <c r="F25">
        <v>10078</v>
      </c>
    </row>
    <row r="26" spans="1:6" x14ac:dyDescent="0.3">
      <c r="A26" s="50">
        <v>7180042523606</v>
      </c>
      <c r="B26" s="50" t="str">
        <f t="shared" si="0"/>
        <v>scf7180042523606</v>
      </c>
      <c r="C26">
        <v>14643</v>
      </c>
      <c r="D26" s="50">
        <v>7180042523606</v>
      </c>
      <c r="E26" s="50" t="str">
        <f t="shared" si="1"/>
        <v>scf7180042523606</v>
      </c>
      <c r="F26">
        <v>14643</v>
      </c>
    </row>
    <row r="27" spans="1:6" x14ac:dyDescent="0.3">
      <c r="A27" s="50">
        <v>7180042524170</v>
      </c>
      <c r="B27" s="50" t="str">
        <f t="shared" si="0"/>
        <v>scf7180042524170</v>
      </c>
      <c r="C27">
        <v>10016</v>
      </c>
      <c r="D27" s="50">
        <v>7180042524170</v>
      </c>
      <c r="E27" s="50" t="str">
        <f t="shared" si="1"/>
        <v>scf7180042524170</v>
      </c>
      <c r="F27">
        <v>10016</v>
      </c>
    </row>
    <row r="28" spans="1:6" x14ac:dyDescent="0.3">
      <c r="A28" s="50">
        <v>7180042524711</v>
      </c>
      <c r="B28" s="50" t="str">
        <f t="shared" si="0"/>
        <v>scf7180042524711</v>
      </c>
      <c r="C28">
        <v>14908</v>
      </c>
      <c r="D28" s="50">
        <v>7180042524711</v>
      </c>
      <c r="E28" s="50" t="str">
        <f t="shared" si="1"/>
        <v>scf7180042524711</v>
      </c>
      <c r="F28">
        <v>14908</v>
      </c>
    </row>
    <row r="29" spans="1:6" x14ac:dyDescent="0.3">
      <c r="A29" s="50">
        <v>7180042531712</v>
      </c>
      <c r="B29" s="50" t="str">
        <f t="shared" si="0"/>
        <v>scf7180042531712</v>
      </c>
      <c r="C29">
        <v>11223</v>
      </c>
      <c r="D29" s="50">
        <v>7180042531712</v>
      </c>
      <c r="E29" s="50" t="str">
        <f t="shared" si="1"/>
        <v>scf7180042531712</v>
      </c>
      <c r="F29">
        <v>11223</v>
      </c>
    </row>
    <row r="30" spans="1:6" x14ac:dyDescent="0.3">
      <c r="A30" s="50">
        <v>7180042532009</v>
      </c>
      <c r="B30" s="50" t="str">
        <f t="shared" si="0"/>
        <v>scf7180042532009</v>
      </c>
      <c r="C30">
        <v>12217</v>
      </c>
      <c r="D30" s="50">
        <v>7180042532009</v>
      </c>
      <c r="E30" s="50" t="str">
        <f t="shared" si="1"/>
        <v>scf7180042532009</v>
      </c>
      <c r="F30">
        <v>12217</v>
      </c>
    </row>
    <row r="31" spans="1:6" x14ac:dyDescent="0.3">
      <c r="A31" s="50">
        <v>7180042532319</v>
      </c>
      <c r="B31" s="50" t="str">
        <f t="shared" si="0"/>
        <v>scf7180042532319</v>
      </c>
      <c r="C31">
        <v>13314</v>
      </c>
      <c r="D31" s="50">
        <v>7180042532319</v>
      </c>
      <c r="E31" s="50" t="str">
        <f t="shared" si="1"/>
        <v>scf7180042532319</v>
      </c>
      <c r="F31">
        <v>13314</v>
      </c>
    </row>
    <row r="32" spans="1:6" x14ac:dyDescent="0.3">
      <c r="A32" s="50">
        <v>7180042532892</v>
      </c>
      <c r="B32" s="50" t="str">
        <f t="shared" si="0"/>
        <v>scf7180042532892</v>
      </c>
      <c r="C32">
        <v>13670</v>
      </c>
      <c r="D32" s="50">
        <v>7180042532892</v>
      </c>
      <c r="E32" s="50" t="str">
        <f t="shared" si="1"/>
        <v>scf7180042532892</v>
      </c>
      <c r="F32">
        <v>13670</v>
      </c>
    </row>
    <row r="33" spans="1:6" x14ac:dyDescent="0.3">
      <c r="A33" s="50">
        <v>7180042534987</v>
      </c>
      <c r="B33" s="50" t="str">
        <f t="shared" si="0"/>
        <v>scf7180042534987</v>
      </c>
      <c r="C33">
        <v>13118</v>
      </c>
      <c r="D33" s="50">
        <v>7180042534987</v>
      </c>
      <c r="E33" s="50" t="str">
        <f t="shared" si="1"/>
        <v>scf7180042534987</v>
      </c>
      <c r="F33">
        <v>13118</v>
      </c>
    </row>
    <row r="34" spans="1:6" x14ac:dyDescent="0.3">
      <c r="A34" s="50">
        <v>7180042535365</v>
      </c>
      <c r="B34" s="50" t="str">
        <f t="shared" si="0"/>
        <v>scf7180042535365</v>
      </c>
      <c r="C34">
        <v>10420</v>
      </c>
      <c r="D34" s="50">
        <v>7180042535365</v>
      </c>
      <c r="E34" s="50" t="str">
        <f t="shared" si="1"/>
        <v>scf7180042535365</v>
      </c>
      <c r="F34">
        <v>10420</v>
      </c>
    </row>
    <row r="35" spans="1:6" x14ac:dyDescent="0.3">
      <c r="A35" s="50">
        <v>7180042535524</v>
      </c>
      <c r="B35" s="50" t="str">
        <f t="shared" si="0"/>
        <v>scf7180042535524</v>
      </c>
      <c r="C35">
        <v>12237</v>
      </c>
      <c r="D35" s="50">
        <v>7180042535524</v>
      </c>
      <c r="E35" s="50" t="str">
        <f t="shared" si="1"/>
        <v>scf7180042535524</v>
      </c>
      <c r="F35">
        <v>12237</v>
      </c>
    </row>
    <row r="36" spans="1:6" x14ac:dyDescent="0.3">
      <c r="A36" s="50">
        <v>7180042540769</v>
      </c>
      <c r="B36" s="50" t="str">
        <f t="shared" si="0"/>
        <v>scf7180042540769</v>
      </c>
      <c r="C36">
        <v>10636</v>
      </c>
      <c r="D36" s="50">
        <v>7180042540769</v>
      </c>
      <c r="E36" s="50" t="str">
        <f t="shared" si="1"/>
        <v>scf7180042540769</v>
      </c>
      <c r="F36">
        <v>10636</v>
      </c>
    </row>
    <row r="37" spans="1:6" x14ac:dyDescent="0.3">
      <c r="A37" s="50">
        <v>7180042540779</v>
      </c>
      <c r="B37" s="50" t="str">
        <f t="shared" si="0"/>
        <v>scf7180042540779</v>
      </c>
      <c r="C37">
        <v>12671</v>
      </c>
      <c r="D37" s="50">
        <v>7180042540779</v>
      </c>
      <c r="E37" s="50" t="str">
        <f t="shared" si="1"/>
        <v>scf7180042540779</v>
      </c>
      <c r="F37">
        <v>12671</v>
      </c>
    </row>
    <row r="38" spans="1:6" x14ac:dyDescent="0.3">
      <c r="A38" s="50">
        <v>7180042541807</v>
      </c>
      <c r="B38" s="50" t="str">
        <f t="shared" si="0"/>
        <v>scf7180042541807</v>
      </c>
      <c r="C38">
        <v>12957</v>
      </c>
      <c r="D38" s="50">
        <v>7180042541807</v>
      </c>
      <c r="E38" s="50" t="str">
        <f t="shared" si="1"/>
        <v>scf7180042541807</v>
      </c>
      <c r="F38">
        <v>12957</v>
      </c>
    </row>
    <row r="39" spans="1:6" x14ac:dyDescent="0.3">
      <c r="A39" s="50">
        <v>7180042542321</v>
      </c>
      <c r="B39" s="50" t="str">
        <f t="shared" si="0"/>
        <v>scf7180042542321</v>
      </c>
      <c r="C39">
        <v>11046</v>
      </c>
      <c r="D39" s="50">
        <v>7180042542321</v>
      </c>
      <c r="E39" s="50" t="str">
        <f t="shared" si="1"/>
        <v>scf7180042542321</v>
      </c>
      <c r="F39">
        <v>11046</v>
      </c>
    </row>
    <row r="40" spans="1:6" x14ac:dyDescent="0.3">
      <c r="A40" s="50">
        <v>7180042544300</v>
      </c>
      <c r="B40" s="50" t="str">
        <f t="shared" si="0"/>
        <v>scf7180042544300</v>
      </c>
      <c r="C40">
        <v>11414</v>
      </c>
      <c r="D40" s="50">
        <v>7180042544300</v>
      </c>
      <c r="E40" s="50" t="str">
        <f t="shared" si="1"/>
        <v>scf7180042544300</v>
      </c>
      <c r="F40">
        <v>11414</v>
      </c>
    </row>
    <row r="41" spans="1:6" x14ac:dyDescent="0.3">
      <c r="A41" s="50">
        <v>7180042546343</v>
      </c>
      <c r="B41" s="50" t="str">
        <f t="shared" si="0"/>
        <v>scf7180042546343</v>
      </c>
      <c r="C41">
        <v>9022</v>
      </c>
      <c r="D41" s="50">
        <v>7180042546343</v>
      </c>
      <c r="E41" s="50" t="str">
        <f t="shared" si="1"/>
        <v>scf7180042546343</v>
      </c>
      <c r="F41">
        <v>9022</v>
      </c>
    </row>
    <row r="42" spans="1:6" x14ac:dyDescent="0.3">
      <c r="A42" s="50">
        <v>7180042551642</v>
      </c>
      <c r="B42" s="50" t="str">
        <f t="shared" si="0"/>
        <v>scf7180042551642</v>
      </c>
      <c r="C42">
        <v>10936</v>
      </c>
      <c r="D42" s="50">
        <v>7180042551642</v>
      </c>
      <c r="E42" s="50" t="str">
        <f t="shared" si="1"/>
        <v>scf7180042551642</v>
      </c>
      <c r="F42">
        <v>10936</v>
      </c>
    </row>
    <row r="43" spans="1:6" x14ac:dyDescent="0.3">
      <c r="A43" s="50">
        <v>7180042551714</v>
      </c>
      <c r="B43" s="50" t="str">
        <f t="shared" si="0"/>
        <v>scf7180042551714</v>
      </c>
      <c r="C43">
        <v>10262</v>
      </c>
      <c r="D43" s="50">
        <v>7180042551714</v>
      </c>
      <c r="E43" s="50" t="str">
        <f t="shared" si="1"/>
        <v>scf7180042551714</v>
      </c>
      <c r="F43">
        <v>10262</v>
      </c>
    </row>
    <row r="44" spans="1:6" x14ac:dyDescent="0.3">
      <c r="A44" s="50">
        <v>7180042551875</v>
      </c>
      <c r="B44" s="50" t="str">
        <f t="shared" si="0"/>
        <v>scf7180042551875</v>
      </c>
      <c r="C44">
        <v>13345</v>
      </c>
      <c r="D44" s="50">
        <v>7180042551875</v>
      </c>
      <c r="E44" s="50" t="str">
        <f t="shared" si="1"/>
        <v>scf7180042551875</v>
      </c>
      <c r="F44">
        <v>13345</v>
      </c>
    </row>
    <row r="45" spans="1:6" x14ac:dyDescent="0.3">
      <c r="A45" s="50">
        <v>7180042552278</v>
      </c>
      <c r="B45" s="50" t="str">
        <f t="shared" si="0"/>
        <v>scf7180042552278</v>
      </c>
      <c r="C45">
        <v>9862</v>
      </c>
      <c r="D45" s="50">
        <v>7180042552278</v>
      </c>
      <c r="E45" s="50" t="str">
        <f t="shared" si="1"/>
        <v>scf7180042552278</v>
      </c>
      <c r="F45">
        <v>9862</v>
      </c>
    </row>
    <row r="46" spans="1:6" x14ac:dyDescent="0.3">
      <c r="A46" s="50">
        <v>7180042554375</v>
      </c>
      <c r="B46" s="50" t="str">
        <f t="shared" si="0"/>
        <v>scf7180042554375</v>
      </c>
      <c r="C46">
        <v>12244</v>
      </c>
      <c r="D46" s="50">
        <v>7180042554375</v>
      </c>
      <c r="E46" s="50" t="str">
        <f t="shared" si="1"/>
        <v>scf7180042554375</v>
      </c>
      <c r="F46">
        <v>12244</v>
      </c>
    </row>
    <row r="47" spans="1:6" x14ac:dyDescent="0.3">
      <c r="A47" s="50">
        <v>7180042554936</v>
      </c>
      <c r="B47" s="50" t="str">
        <f t="shared" si="0"/>
        <v>scf7180042554936</v>
      </c>
      <c r="C47">
        <v>12387</v>
      </c>
      <c r="D47" s="50">
        <v>7180042554936</v>
      </c>
      <c r="E47" s="50" t="str">
        <f t="shared" si="1"/>
        <v>scf7180042554936</v>
      </c>
      <c r="F47">
        <v>12387</v>
      </c>
    </row>
    <row r="48" spans="1:6" x14ac:dyDescent="0.3">
      <c r="A48" s="50">
        <v>7180042565213</v>
      </c>
      <c r="B48" s="50" t="str">
        <f t="shared" si="0"/>
        <v>scf7180042565213</v>
      </c>
      <c r="C48">
        <v>12490</v>
      </c>
      <c r="D48" s="50">
        <v>7180042565213</v>
      </c>
      <c r="E48" s="50" t="str">
        <f t="shared" si="1"/>
        <v>scf7180042565213</v>
      </c>
      <c r="F48">
        <v>12490</v>
      </c>
    </row>
    <row r="49" spans="1:6" x14ac:dyDescent="0.3">
      <c r="A49" s="50">
        <v>7180042565626</v>
      </c>
      <c r="B49" s="50" t="str">
        <f t="shared" si="0"/>
        <v>scf7180042565626</v>
      </c>
      <c r="C49">
        <v>11070</v>
      </c>
      <c r="D49" s="50">
        <v>7180042565626</v>
      </c>
      <c r="E49" s="50" t="str">
        <f t="shared" si="1"/>
        <v>scf7180042565626</v>
      </c>
      <c r="F49">
        <v>11070</v>
      </c>
    </row>
    <row r="50" spans="1:6" x14ac:dyDescent="0.3">
      <c r="A50" s="50">
        <v>7180042565715</v>
      </c>
      <c r="B50" s="50" t="str">
        <f t="shared" si="0"/>
        <v>scf7180042565715</v>
      </c>
      <c r="C50">
        <v>12466</v>
      </c>
      <c r="D50" s="50">
        <v>7180042565715</v>
      </c>
      <c r="E50" s="50" t="str">
        <f t="shared" si="1"/>
        <v>scf7180042565715</v>
      </c>
      <c r="F50">
        <v>12466</v>
      </c>
    </row>
    <row r="51" spans="1:6" x14ac:dyDescent="0.3">
      <c r="A51" s="50">
        <v>7180042566503</v>
      </c>
      <c r="B51" s="50" t="str">
        <f t="shared" si="0"/>
        <v>scf7180042566503</v>
      </c>
      <c r="C51">
        <v>11909</v>
      </c>
      <c r="D51" s="50">
        <v>7180042566503</v>
      </c>
      <c r="E51" s="50" t="str">
        <f t="shared" si="1"/>
        <v>scf7180042566503</v>
      </c>
      <c r="F51">
        <v>11909</v>
      </c>
    </row>
    <row r="52" spans="1:6" x14ac:dyDescent="0.3">
      <c r="A52" s="50">
        <v>7180042567094</v>
      </c>
      <c r="B52" s="50" t="str">
        <f t="shared" si="0"/>
        <v>scf7180042567094</v>
      </c>
      <c r="C52">
        <v>9740</v>
      </c>
      <c r="D52" s="50">
        <v>7180042567094</v>
      </c>
      <c r="E52" s="50" t="str">
        <f t="shared" si="1"/>
        <v>scf7180042567094</v>
      </c>
      <c r="F52">
        <v>9740</v>
      </c>
    </row>
    <row r="53" spans="1:6" x14ac:dyDescent="0.3">
      <c r="A53" s="50">
        <v>7180042567475</v>
      </c>
      <c r="B53" s="50" t="str">
        <f t="shared" si="0"/>
        <v>scf7180042567475</v>
      </c>
      <c r="C53">
        <v>12728</v>
      </c>
      <c r="D53" s="50">
        <v>7180042567475</v>
      </c>
      <c r="E53" s="50" t="str">
        <f t="shared" si="1"/>
        <v>scf7180042567475</v>
      </c>
      <c r="F53">
        <v>12728</v>
      </c>
    </row>
    <row r="54" spans="1:6" x14ac:dyDescent="0.3">
      <c r="A54" s="50">
        <v>7180042567662</v>
      </c>
      <c r="B54" s="50" t="str">
        <f t="shared" si="0"/>
        <v>scf7180042567662</v>
      </c>
      <c r="C54">
        <v>13538</v>
      </c>
      <c r="D54" s="50">
        <v>7180042567662</v>
      </c>
      <c r="E54" s="50" t="str">
        <f t="shared" si="1"/>
        <v>scf7180042567662</v>
      </c>
      <c r="F54">
        <v>13538</v>
      </c>
    </row>
    <row r="55" spans="1:6" x14ac:dyDescent="0.3">
      <c r="A55" s="50">
        <v>7180042567703</v>
      </c>
      <c r="B55" s="50" t="str">
        <f t="shared" si="0"/>
        <v>scf7180042567703</v>
      </c>
      <c r="C55">
        <v>12212</v>
      </c>
      <c r="D55" s="50">
        <v>7180042567703</v>
      </c>
      <c r="E55" s="50" t="str">
        <f t="shared" si="1"/>
        <v>scf7180042567703</v>
      </c>
      <c r="F55">
        <v>12212</v>
      </c>
    </row>
    <row r="56" spans="1:6" x14ac:dyDescent="0.3">
      <c r="A56" s="50">
        <v>7180042568517</v>
      </c>
      <c r="B56" s="50" t="str">
        <f t="shared" si="0"/>
        <v>scf7180042568517</v>
      </c>
      <c r="C56">
        <v>11979</v>
      </c>
      <c r="D56" s="50">
        <v>7180042568517</v>
      </c>
      <c r="E56" s="50" t="str">
        <f t="shared" si="1"/>
        <v>scf7180042568517</v>
      </c>
      <c r="F56">
        <v>11979</v>
      </c>
    </row>
    <row r="57" spans="1:6" x14ac:dyDescent="0.3">
      <c r="A57" s="50">
        <v>7180042570137</v>
      </c>
      <c r="B57" s="50" t="str">
        <f t="shared" si="0"/>
        <v>scf7180042570137</v>
      </c>
      <c r="C57">
        <v>12480</v>
      </c>
      <c r="D57" s="50">
        <v>7180042570137</v>
      </c>
      <c r="E57" s="50" t="str">
        <f t="shared" si="1"/>
        <v>scf7180042570137</v>
      </c>
      <c r="F57">
        <v>12480</v>
      </c>
    </row>
    <row r="58" spans="1:6" x14ac:dyDescent="0.3">
      <c r="A58" s="50">
        <v>7180042574209</v>
      </c>
      <c r="B58" s="50" t="str">
        <f t="shared" si="0"/>
        <v>scf7180042574209</v>
      </c>
      <c r="C58">
        <v>5765</v>
      </c>
      <c r="D58" s="50">
        <v>7180042574209</v>
      </c>
      <c r="E58" s="50" t="str">
        <f t="shared" si="1"/>
        <v>scf7180042574209</v>
      </c>
      <c r="F58">
        <v>5765</v>
      </c>
    </row>
    <row r="59" spans="1:6" x14ac:dyDescent="0.3">
      <c r="A59" s="50">
        <v>7180042583035</v>
      </c>
      <c r="B59" s="50" t="str">
        <f t="shared" si="0"/>
        <v>scf7180042583035</v>
      </c>
      <c r="C59">
        <v>12765</v>
      </c>
      <c r="D59" s="50">
        <v>7180042583035</v>
      </c>
      <c r="E59" s="50" t="str">
        <f t="shared" si="1"/>
        <v>scf7180042583035</v>
      </c>
      <c r="F59">
        <v>12765</v>
      </c>
    </row>
    <row r="60" spans="1:6" x14ac:dyDescent="0.3">
      <c r="A60" s="50">
        <v>7180042584245</v>
      </c>
      <c r="B60" s="50" t="str">
        <f t="shared" si="0"/>
        <v>scf7180042584245</v>
      </c>
      <c r="C60">
        <v>11410</v>
      </c>
      <c r="D60" s="50">
        <v>7180042584245</v>
      </c>
      <c r="E60" s="50" t="str">
        <f t="shared" si="1"/>
        <v>scf7180042584245</v>
      </c>
      <c r="F60">
        <v>11410</v>
      </c>
    </row>
    <row r="61" spans="1:6" x14ac:dyDescent="0.3">
      <c r="A61" s="50">
        <v>7180042585733</v>
      </c>
      <c r="B61" s="50" t="str">
        <f t="shared" si="0"/>
        <v>scf7180042585733</v>
      </c>
      <c r="C61">
        <v>12123</v>
      </c>
      <c r="D61" s="50">
        <v>7180042585733</v>
      </c>
      <c r="E61" s="50" t="str">
        <f t="shared" si="1"/>
        <v>scf7180042585733</v>
      </c>
      <c r="F61">
        <v>12123</v>
      </c>
    </row>
    <row r="62" spans="1:6" x14ac:dyDescent="0.3">
      <c r="A62" s="50">
        <v>7180042587263</v>
      </c>
      <c r="B62" s="50" t="str">
        <f t="shared" si="0"/>
        <v>scf7180042587263</v>
      </c>
      <c r="C62">
        <v>12860</v>
      </c>
      <c r="D62" s="50">
        <v>7180042587263</v>
      </c>
      <c r="E62" s="50" t="str">
        <f t="shared" si="1"/>
        <v>scf7180042587263</v>
      </c>
      <c r="F62">
        <v>12860</v>
      </c>
    </row>
    <row r="63" spans="1:6" x14ac:dyDescent="0.3">
      <c r="A63" s="50">
        <v>7180042594350</v>
      </c>
      <c r="B63" s="50" t="str">
        <f t="shared" si="0"/>
        <v>scf7180042594350</v>
      </c>
      <c r="C63">
        <v>4716</v>
      </c>
      <c r="D63" s="50">
        <v>7180042594350</v>
      </c>
      <c r="E63" s="50" t="str">
        <f t="shared" si="1"/>
        <v>scf7180042594350</v>
      </c>
      <c r="F63">
        <v>4716</v>
      </c>
    </row>
    <row r="64" spans="1:6" x14ac:dyDescent="0.3">
      <c r="A64" s="50">
        <v>7180042602792</v>
      </c>
      <c r="B64" s="50" t="str">
        <f t="shared" si="0"/>
        <v>scf7180042602792</v>
      </c>
      <c r="C64">
        <v>15365</v>
      </c>
      <c r="D64" s="50">
        <v>7180042602792</v>
      </c>
      <c r="E64" s="50" t="str">
        <f t="shared" si="1"/>
        <v>scf7180042602792</v>
      </c>
      <c r="F64">
        <v>15365</v>
      </c>
    </row>
    <row r="65" spans="1:6" x14ac:dyDescent="0.3">
      <c r="A65" s="50">
        <v>7180042602994</v>
      </c>
      <c r="B65" s="50" t="str">
        <f t="shared" si="0"/>
        <v>scf7180042602994</v>
      </c>
      <c r="C65">
        <v>12407</v>
      </c>
      <c r="D65" s="50">
        <v>7180042602994</v>
      </c>
      <c r="E65" s="50" t="str">
        <f t="shared" si="1"/>
        <v>scf7180042602994</v>
      </c>
      <c r="F65">
        <v>12407</v>
      </c>
    </row>
    <row r="66" spans="1:6" x14ac:dyDescent="0.3">
      <c r="A66" s="50">
        <v>7180042603512</v>
      </c>
      <c r="B66" s="50" t="str">
        <f t="shared" ref="B66:B129" si="2">CONCATENATE("scf",+A66)</f>
        <v>scf7180042603512</v>
      </c>
      <c r="C66">
        <v>10632</v>
      </c>
      <c r="D66" s="50">
        <v>7180042603512</v>
      </c>
      <c r="E66" s="50" t="str">
        <f t="shared" ref="E66:E129" si="3">CONCATENATE("scf",+D66)</f>
        <v>scf7180042603512</v>
      </c>
      <c r="F66">
        <v>10632</v>
      </c>
    </row>
    <row r="67" spans="1:6" x14ac:dyDescent="0.3">
      <c r="A67" s="50">
        <v>7180042604655</v>
      </c>
      <c r="B67" s="50" t="str">
        <f t="shared" si="2"/>
        <v>scf7180042604655</v>
      </c>
      <c r="C67">
        <v>9374</v>
      </c>
      <c r="D67" s="50">
        <v>7180042604655</v>
      </c>
      <c r="E67" s="50" t="str">
        <f t="shared" si="3"/>
        <v>scf7180042604655</v>
      </c>
      <c r="F67">
        <v>9374</v>
      </c>
    </row>
    <row r="68" spans="1:6" x14ac:dyDescent="0.3">
      <c r="A68" s="50">
        <v>7180042604859</v>
      </c>
      <c r="B68" s="50" t="str">
        <f t="shared" si="2"/>
        <v>scf7180042604859</v>
      </c>
      <c r="C68">
        <v>11946</v>
      </c>
      <c r="D68" s="50">
        <v>7180042604859</v>
      </c>
      <c r="E68" s="50" t="str">
        <f t="shared" si="3"/>
        <v>scf7180042604859</v>
      </c>
      <c r="F68">
        <v>11946</v>
      </c>
    </row>
    <row r="69" spans="1:6" x14ac:dyDescent="0.3">
      <c r="A69" s="50">
        <v>7180042605100</v>
      </c>
      <c r="B69" s="50" t="str">
        <f t="shared" si="2"/>
        <v>scf7180042605100</v>
      </c>
      <c r="C69">
        <v>10204</v>
      </c>
      <c r="D69" s="50">
        <v>7180042605100</v>
      </c>
      <c r="E69" s="50" t="str">
        <f t="shared" si="3"/>
        <v>scf7180042605100</v>
      </c>
      <c r="F69">
        <v>10204</v>
      </c>
    </row>
    <row r="70" spans="1:6" x14ac:dyDescent="0.3">
      <c r="A70" s="50">
        <v>7180042605101</v>
      </c>
      <c r="B70" s="50" t="str">
        <f t="shared" si="2"/>
        <v>scf7180042605101</v>
      </c>
      <c r="C70">
        <v>10033</v>
      </c>
      <c r="D70" s="50">
        <v>7180042605101</v>
      </c>
      <c r="E70" s="50" t="str">
        <f t="shared" si="3"/>
        <v>scf7180042605101</v>
      </c>
      <c r="F70">
        <v>10033</v>
      </c>
    </row>
    <row r="71" spans="1:6" x14ac:dyDescent="0.3">
      <c r="A71" s="50">
        <v>7180042605807</v>
      </c>
      <c r="B71" s="50" t="str">
        <f t="shared" si="2"/>
        <v>scf7180042605807</v>
      </c>
      <c r="C71">
        <v>10423</v>
      </c>
      <c r="D71" s="50">
        <v>7180042605807</v>
      </c>
      <c r="E71" s="50" t="str">
        <f t="shared" si="3"/>
        <v>scf7180042605807</v>
      </c>
      <c r="F71">
        <v>10423</v>
      </c>
    </row>
    <row r="72" spans="1:6" x14ac:dyDescent="0.3">
      <c r="A72" s="50">
        <v>7180042607807</v>
      </c>
      <c r="B72" s="50" t="str">
        <f t="shared" si="2"/>
        <v>scf7180042607807</v>
      </c>
      <c r="C72">
        <v>12447</v>
      </c>
      <c r="D72" s="50">
        <v>7180042607807</v>
      </c>
      <c r="E72" s="50" t="str">
        <f t="shared" si="3"/>
        <v>scf7180042607807</v>
      </c>
      <c r="F72">
        <v>12447</v>
      </c>
    </row>
    <row r="73" spans="1:6" x14ac:dyDescent="0.3">
      <c r="A73" s="50">
        <v>7180042629417</v>
      </c>
      <c r="B73" s="50" t="str">
        <f t="shared" si="2"/>
        <v>scf7180042629417</v>
      </c>
      <c r="C73">
        <v>11154</v>
      </c>
      <c r="D73" s="50">
        <v>7180042629417</v>
      </c>
      <c r="E73" s="50" t="str">
        <f t="shared" si="3"/>
        <v>scf7180042629417</v>
      </c>
      <c r="F73">
        <v>11154</v>
      </c>
    </row>
    <row r="74" spans="1:6" x14ac:dyDescent="0.3">
      <c r="A74" s="50">
        <v>7180042629491</v>
      </c>
      <c r="B74" s="50" t="str">
        <f t="shared" si="2"/>
        <v>scf7180042629491</v>
      </c>
      <c r="C74">
        <v>10627</v>
      </c>
      <c r="D74" s="50">
        <v>7180042629491</v>
      </c>
      <c r="E74" s="50" t="str">
        <f t="shared" si="3"/>
        <v>scf7180042629491</v>
      </c>
      <c r="F74">
        <v>10627</v>
      </c>
    </row>
    <row r="75" spans="1:6" x14ac:dyDescent="0.3">
      <c r="A75" s="50">
        <v>7180042629605</v>
      </c>
      <c r="B75" s="50" t="str">
        <f t="shared" si="2"/>
        <v>scf7180042629605</v>
      </c>
      <c r="C75">
        <v>10123</v>
      </c>
      <c r="D75" s="50">
        <v>7180042629605</v>
      </c>
      <c r="E75" s="50" t="str">
        <f t="shared" si="3"/>
        <v>scf7180042629605</v>
      </c>
      <c r="F75">
        <v>10123</v>
      </c>
    </row>
    <row r="76" spans="1:6" x14ac:dyDescent="0.3">
      <c r="A76" s="50">
        <v>7180042629844</v>
      </c>
      <c r="B76" s="50" t="str">
        <f t="shared" si="2"/>
        <v>scf7180042629844</v>
      </c>
      <c r="C76">
        <v>5852</v>
      </c>
      <c r="D76" s="50">
        <v>7180042629844</v>
      </c>
      <c r="E76" s="50" t="str">
        <f t="shared" si="3"/>
        <v>scf7180042629844</v>
      </c>
      <c r="F76">
        <v>5852</v>
      </c>
    </row>
    <row r="77" spans="1:6" x14ac:dyDescent="0.3">
      <c r="A77" s="50">
        <v>7180042630691</v>
      </c>
      <c r="B77" s="50" t="str">
        <f t="shared" si="2"/>
        <v>scf7180042630691</v>
      </c>
      <c r="C77">
        <v>12222</v>
      </c>
      <c r="D77" s="50">
        <v>7180042630691</v>
      </c>
      <c r="E77" s="50" t="str">
        <f t="shared" si="3"/>
        <v>scf7180042630691</v>
      </c>
      <c r="F77">
        <v>12222</v>
      </c>
    </row>
    <row r="78" spans="1:6" x14ac:dyDescent="0.3">
      <c r="A78" s="50">
        <v>7180042630829</v>
      </c>
      <c r="B78" s="50" t="str">
        <f t="shared" si="2"/>
        <v>scf7180042630829</v>
      </c>
      <c r="C78">
        <v>9363</v>
      </c>
      <c r="D78" s="50">
        <v>7180042630829</v>
      </c>
      <c r="E78" s="50" t="str">
        <f t="shared" si="3"/>
        <v>scf7180042630829</v>
      </c>
      <c r="F78">
        <v>9363</v>
      </c>
    </row>
    <row r="79" spans="1:6" x14ac:dyDescent="0.3">
      <c r="A79" s="50">
        <v>7180042631830</v>
      </c>
      <c r="B79" s="50" t="str">
        <f t="shared" si="2"/>
        <v>scf7180042631830</v>
      </c>
      <c r="C79">
        <v>11853</v>
      </c>
      <c r="D79" s="50">
        <v>7180042631830</v>
      </c>
      <c r="E79" s="50" t="str">
        <f t="shared" si="3"/>
        <v>scf7180042631830</v>
      </c>
      <c r="F79">
        <v>11853</v>
      </c>
    </row>
    <row r="80" spans="1:6" x14ac:dyDescent="0.3">
      <c r="A80" s="50">
        <v>7180042632111</v>
      </c>
      <c r="B80" s="50" t="str">
        <f t="shared" si="2"/>
        <v>scf7180042632111</v>
      </c>
      <c r="C80">
        <v>10481</v>
      </c>
      <c r="D80" s="50">
        <v>7180042632111</v>
      </c>
      <c r="E80" s="50" t="str">
        <f t="shared" si="3"/>
        <v>scf7180042632111</v>
      </c>
      <c r="F80">
        <v>10481</v>
      </c>
    </row>
    <row r="81" spans="1:6" x14ac:dyDescent="0.3">
      <c r="A81" s="50">
        <v>7180042632309</v>
      </c>
      <c r="B81" s="50" t="str">
        <f t="shared" si="2"/>
        <v>scf7180042632309</v>
      </c>
      <c r="C81">
        <v>11116</v>
      </c>
      <c r="D81" s="50">
        <v>7180042632309</v>
      </c>
      <c r="E81" s="50" t="str">
        <f t="shared" si="3"/>
        <v>scf7180042632309</v>
      </c>
      <c r="F81">
        <v>11116</v>
      </c>
    </row>
    <row r="82" spans="1:6" x14ac:dyDescent="0.3">
      <c r="A82" s="50">
        <v>7180042632950</v>
      </c>
      <c r="B82" s="50" t="str">
        <f t="shared" si="2"/>
        <v>scf7180042632950</v>
      </c>
      <c r="C82">
        <v>12146</v>
      </c>
      <c r="D82" s="50">
        <v>7180042632950</v>
      </c>
      <c r="E82" s="50" t="str">
        <f t="shared" si="3"/>
        <v>scf7180042632950</v>
      </c>
      <c r="F82">
        <v>12146</v>
      </c>
    </row>
    <row r="83" spans="1:6" x14ac:dyDescent="0.3">
      <c r="A83" s="50">
        <v>7180042633570</v>
      </c>
      <c r="B83" s="50" t="str">
        <f t="shared" si="2"/>
        <v>scf7180042633570</v>
      </c>
      <c r="C83">
        <v>11044</v>
      </c>
      <c r="D83" s="50">
        <v>7180042633570</v>
      </c>
      <c r="E83" s="50" t="str">
        <f t="shared" si="3"/>
        <v>scf7180042633570</v>
      </c>
      <c r="F83">
        <v>11044</v>
      </c>
    </row>
    <row r="84" spans="1:6" x14ac:dyDescent="0.3">
      <c r="A84" s="50">
        <v>7180042635847</v>
      </c>
      <c r="B84" s="50" t="str">
        <f t="shared" si="2"/>
        <v>scf7180042635847</v>
      </c>
      <c r="C84">
        <v>9309</v>
      </c>
      <c r="D84" s="50">
        <v>7180042635847</v>
      </c>
      <c r="E84" s="50" t="str">
        <f t="shared" si="3"/>
        <v>scf7180042635847</v>
      </c>
      <c r="F84">
        <v>9309</v>
      </c>
    </row>
    <row r="85" spans="1:6" x14ac:dyDescent="0.3">
      <c r="A85" s="50">
        <v>7180042635980</v>
      </c>
      <c r="B85" s="50" t="str">
        <f t="shared" si="2"/>
        <v>scf7180042635980</v>
      </c>
      <c r="C85">
        <v>10968</v>
      </c>
      <c r="D85" s="50">
        <v>7180042635980</v>
      </c>
      <c r="E85" s="50" t="str">
        <f t="shared" si="3"/>
        <v>scf7180042635980</v>
      </c>
      <c r="F85">
        <v>10968</v>
      </c>
    </row>
    <row r="86" spans="1:6" x14ac:dyDescent="0.3">
      <c r="A86" s="50">
        <v>7180042636591</v>
      </c>
      <c r="B86" s="50" t="str">
        <f t="shared" si="2"/>
        <v>scf7180042636591</v>
      </c>
      <c r="C86">
        <v>8331</v>
      </c>
      <c r="D86" s="50">
        <v>7180042636591</v>
      </c>
      <c r="E86" s="50" t="str">
        <f t="shared" si="3"/>
        <v>scf7180042636591</v>
      </c>
      <c r="F86">
        <v>8331</v>
      </c>
    </row>
    <row r="87" spans="1:6" x14ac:dyDescent="0.3">
      <c r="A87" s="50">
        <v>7180042639123</v>
      </c>
      <c r="B87" s="50" t="str">
        <f t="shared" si="2"/>
        <v>scf7180042639123</v>
      </c>
      <c r="C87">
        <v>7267</v>
      </c>
      <c r="D87" s="50">
        <v>7180042639123</v>
      </c>
      <c r="E87" s="50" t="str">
        <f t="shared" si="3"/>
        <v>scf7180042639123</v>
      </c>
      <c r="F87">
        <v>7267</v>
      </c>
    </row>
    <row r="88" spans="1:6" x14ac:dyDescent="0.3">
      <c r="A88" s="50">
        <v>7180042656045</v>
      </c>
      <c r="B88" s="50" t="str">
        <f t="shared" si="2"/>
        <v>scf7180042656045</v>
      </c>
      <c r="C88">
        <v>2517</v>
      </c>
      <c r="D88" s="50">
        <v>7180042656045</v>
      </c>
      <c r="E88" s="50" t="str">
        <f t="shared" si="3"/>
        <v>scf7180042656045</v>
      </c>
      <c r="F88">
        <v>2517</v>
      </c>
    </row>
    <row r="89" spans="1:6" x14ac:dyDescent="0.3">
      <c r="A89" s="50">
        <v>7180042662591</v>
      </c>
      <c r="B89" s="50" t="str">
        <f t="shared" si="2"/>
        <v>scf7180042662591</v>
      </c>
      <c r="C89">
        <v>7757</v>
      </c>
      <c r="D89" s="50">
        <v>7180042662591</v>
      </c>
      <c r="E89" s="50" t="str">
        <f t="shared" si="3"/>
        <v>scf7180042662591</v>
      </c>
      <c r="F89">
        <v>7757</v>
      </c>
    </row>
    <row r="90" spans="1:6" x14ac:dyDescent="0.3">
      <c r="A90" s="50">
        <v>7180042663028</v>
      </c>
      <c r="B90" s="50" t="str">
        <f t="shared" si="2"/>
        <v>scf7180042663028</v>
      </c>
      <c r="C90">
        <v>10748</v>
      </c>
      <c r="D90" s="50">
        <v>7180042663028</v>
      </c>
      <c r="E90" s="50" t="str">
        <f t="shared" si="3"/>
        <v>scf7180042663028</v>
      </c>
      <c r="F90">
        <v>10748</v>
      </c>
    </row>
    <row r="91" spans="1:6" x14ac:dyDescent="0.3">
      <c r="A91" s="50">
        <v>7180042663061</v>
      </c>
      <c r="B91" s="50" t="str">
        <f t="shared" si="2"/>
        <v>scf7180042663061</v>
      </c>
      <c r="C91">
        <v>9407</v>
      </c>
      <c r="D91" s="50">
        <v>7180042663061</v>
      </c>
      <c r="E91" s="50" t="str">
        <f t="shared" si="3"/>
        <v>scf7180042663061</v>
      </c>
      <c r="F91">
        <v>9407</v>
      </c>
    </row>
    <row r="92" spans="1:6" x14ac:dyDescent="0.3">
      <c r="A92" s="50">
        <v>7180042664750</v>
      </c>
      <c r="B92" s="50" t="str">
        <f t="shared" si="2"/>
        <v>scf7180042664750</v>
      </c>
      <c r="C92">
        <v>11469</v>
      </c>
      <c r="D92" s="50">
        <v>7180042664750</v>
      </c>
      <c r="E92" s="50" t="str">
        <f t="shared" si="3"/>
        <v>scf7180042664750</v>
      </c>
      <c r="F92">
        <v>11469</v>
      </c>
    </row>
    <row r="93" spans="1:6" x14ac:dyDescent="0.3">
      <c r="A93" s="50">
        <v>7180042665498</v>
      </c>
      <c r="B93" s="50" t="str">
        <f t="shared" si="2"/>
        <v>scf7180042665498</v>
      </c>
      <c r="C93">
        <v>7463</v>
      </c>
      <c r="D93" s="50">
        <v>7180042665498</v>
      </c>
      <c r="E93" s="50" t="str">
        <f t="shared" si="3"/>
        <v>scf7180042665498</v>
      </c>
      <c r="F93">
        <v>7463</v>
      </c>
    </row>
    <row r="94" spans="1:6" x14ac:dyDescent="0.3">
      <c r="A94" s="50">
        <v>7180042665582</v>
      </c>
      <c r="B94" s="50" t="str">
        <f t="shared" si="2"/>
        <v>scf7180042665582</v>
      </c>
      <c r="C94">
        <v>7895</v>
      </c>
      <c r="D94" s="50">
        <v>7180042665582</v>
      </c>
      <c r="E94" s="50" t="str">
        <f t="shared" si="3"/>
        <v>scf7180042665582</v>
      </c>
      <c r="F94">
        <v>7895</v>
      </c>
    </row>
    <row r="95" spans="1:6" x14ac:dyDescent="0.3">
      <c r="A95" s="50">
        <v>7180042667054</v>
      </c>
      <c r="B95" s="50" t="str">
        <f t="shared" si="2"/>
        <v>scf7180042667054</v>
      </c>
      <c r="C95">
        <v>8792</v>
      </c>
      <c r="D95" s="50">
        <v>7180042667054</v>
      </c>
      <c r="E95" s="50" t="str">
        <f t="shared" si="3"/>
        <v>scf7180042667054</v>
      </c>
      <c r="F95">
        <v>8792</v>
      </c>
    </row>
    <row r="96" spans="1:6" x14ac:dyDescent="0.3">
      <c r="A96" s="50">
        <v>7180042668414</v>
      </c>
      <c r="B96" s="50" t="str">
        <f t="shared" si="2"/>
        <v>scf7180042668414</v>
      </c>
      <c r="C96">
        <v>9637</v>
      </c>
      <c r="D96" s="50">
        <v>7180042668414</v>
      </c>
      <c r="E96" s="50" t="str">
        <f t="shared" si="3"/>
        <v>scf7180042668414</v>
      </c>
      <c r="F96">
        <v>9637</v>
      </c>
    </row>
    <row r="97" spans="1:6" x14ac:dyDescent="0.3">
      <c r="A97" s="50">
        <v>7180042671123</v>
      </c>
      <c r="B97" s="50" t="str">
        <f t="shared" si="2"/>
        <v>scf7180042671123</v>
      </c>
      <c r="C97">
        <v>10596</v>
      </c>
      <c r="D97" s="50">
        <v>7180042671123</v>
      </c>
      <c r="E97" s="50" t="str">
        <f t="shared" si="3"/>
        <v>scf7180042671123</v>
      </c>
      <c r="F97">
        <v>10596</v>
      </c>
    </row>
    <row r="98" spans="1:6" x14ac:dyDescent="0.3">
      <c r="A98" s="50">
        <v>7180042677980</v>
      </c>
      <c r="B98" s="50" t="str">
        <f t="shared" si="2"/>
        <v>scf7180042677980</v>
      </c>
      <c r="C98">
        <v>8087</v>
      </c>
      <c r="D98" s="50">
        <v>7180042677980</v>
      </c>
      <c r="E98" s="50" t="str">
        <f t="shared" si="3"/>
        <v>scf7180042677980</v>
      </c>
      <c r="F98">
        <v>8087</v>
      </c>
    </row>
    <row r="99" spans="1:6" x14ac:dyDescent="0.3">
      <c r="A99" s="50">
        <v>7180042706431</v>
      </c>
      <c r="B99" s="50" t="str">
        <f t="shared" si="2"/>
        <v>scf7180042706431</v>
      </c>
      <c r="C99">
        <v>6791</v>
      </c>
      <c r="D99" s="50">
        <v>7180042706431</v>
      </c>
      <c r="E99" s="50" t="str">
        <f t="shared" si="3"/>
        <v>scf7180042706431</v>
      </c>
      <c r="F99">
        <v>6791</v>
      </c>
    </row>
    <row r="100" spans="1:6" x14ac:dyDescent="0.3">
      <c r="A100" s="50">
        <v>7180042708539</v>
      </c>
      <c r="B100" s="50" t="str">
        <f t="shared" si="2"/>
        <v>scf7180042708539</v>
      </c>
      <c r="C100">
        <v>12196</v>
      </c>
      <c r="D100" s="50">
        <v>7180042708539</v>
      </c>
      <c r="E100" s="50" t="str">
        <f t="shared" si="3"/>
        <v>scf7180042708539</v>
      </c>
      <c r="F100">
        <v>12196</v>
      </c>
    </row>
    <row r="101" spans="1:6" x14ac:dyDescent="0.3">
      <c r="A101" s="50">
        <v>7180042708734</v>
      </c>
      <c r="B101" s="50" t="str">
        <f t="shared" si="2"/>
        <v>scf7180042708734</v>
      </c>
      <c r="C101">
        <v>7136</v>
      </c>
      <c r="D101" s="50">
        <v>7180042708734</v>
      </c>
      <c r="E101" s="50" t="str">
        <f t="shared" si="3"/>
        <v>scf7180042708734</v>
      </c>
      <c r="F101">
        <v>7136</v>
      </c>
    </row>
    <row r="102" spans="1:6" x14ac:dyDescent="0.3">
      <c r="A102" s="50">
        <v>7180042708749</v>
      </c>
      <c r="B102" s="50" t="str">
        <f t="shared" si="2"/>
        <v>scf7180042708749</v>
      </c>
      <c r="C102">
        <v>9305</v>
      </c>
      <c r="D102" s="50">
        <v>7180042708749</v>
      </c>
      <c r="E102" s="50" t="str">
        <f t="shared" si="3"/>
        <v>scf7180042708749</v>
      </c>
      <c r="F102">
        <v>9305</v>
      </c>
    </row>
    <row r="103" spans="1:6" x14ac:dyDescent="0.3">
      <c r="A103" s="50">
        <v>7180042709189</v>
      </c>
      <c r="B103" s="50" t="str">
        <f t="shared" si="2"/>
        <v>scf7180042709189</v>
      </c>
      <c r="C103">
        <v>8836</v>
      </c>
      <c r="D103" s="50">
        <v>7180042709189</v>
      </c>
      <c r="E103" s="50" t="str">
        <f t="shared" si="3"/>
        <v>scf7180042709189</v>
      </c>
      <c r="F103">
        <v>8836</v>
      </c>
    </row>
    <row r="104" spans="1:6" x14ac:dyDescent="0.3">
      <c r="A104" s="50">
        <v>7180042710605</v>
      </c>
      <c r="B104" s="50" t="str">
        <f t="shared" si="2"/>
        <v>scf7180042710605</v>
      </c>
      <c r="C104">
        <v>9139</v>
      </c>
      <c r="D104" s="50">
        <v>7180042710605</v>
      </c>
      <c r="E104" s="50" t="str">
        <f t="shared" si="3"/>
        <v>scf7180042710605</v>
      </c>
      <c r="F104">
        <v>9139</v>
      </c>
    </row>
    <row r="105" spans="1:6" x14ac:dyDescent="0.3">
      <c r="A105" s="50">
        <v>7180042711299</v>
      </c>
      <c r="B105" s="50" t="str">
        <f t="shared" si="2"/>
        <v>scf7180042711299</v>
      </c>
      <c r="C105">
        <v>10031</v>
      </c>
      <c r="D105" s="50">
        <v>7180042711299</v>
      </c>
      <c r="E105" s="50" t="str">
        <f t="shared" si="3"/>
        <v>scf7180042711299</v>
      </c>
      <c r="F105">
        <v>10031</v>
      </c>
    </row>
    <row r="106" spans="1:6" x14ac:dyDescent="0.3">
      <c r="A106" s="50">
        <v>7180042714373</v>
      </c>
      <c r="B106" s="50" t="str">
        <f t="shared" si="2"/>
        <v>scf7180042714373</v>
      </c>
      <c r="C106">
        <v>9428</v>
      </c>
      <c r="D106" s="50">
        <v>7180042714373</v>
      </c>
      <c r="E106" s="50" t="str">
        <f t="shared" si="3"/>
        <v>scf7180042714373</v>
      </c>
      <c r="F106">
        <v>9428</v>
      </c>
    </row>
    <row r="107" spans="1:6" x14ac:dyDescent="0.3">
      <c r="A107" s="50">
        <v>7180042715277</v>
      </c>
      <c r="B107" s="50" t="str">
        <f t="shared" si="2"/>
        <v>scf7180042715277</v>
      </c>
      <c r="C107">
        <v>8201</v>
      </c>
      <c r="D107" s="50">
        <v>7180042715277</v>
      </c>
      <c r="E107" s="50" t="str">
        <f t="shared" si="3"/>
        <v>scf7180042715277</v>
      </c>
      <c r="F107">
        <v>8201</v>
      </c>
    </row>
    <row r="108" spans="1:6" x14ac:dyDescent="0.3">
      <c r="A108" s="50">
        <v>7180042716258</v>
      </c>
      <c r="B108" s="50" t="str">
        <f t="shared" si="2"/>
        <v>scf7180042716258</v>
      </c>
      <c r="C108">
        <v>7860</v>
      </c>
      <c r="D108" s="50">
        <v>7180042716258</v>
      </c>
      <c r="E108" s="50" t="str">
        <f t="shared" si="3"/>
        <v>scf7180042716258</v>
      </c>
      <c r="F108">
        <v>7860</v>
      </c>
    </row>
    <row r="109" spans="1:6" x14ac:dyDescent="0.3">
      <c r="A109" s="50">
        <v>7180042718270</v>
      </c>
      <c r="B109" s="50" t="str">
        <f t="shared" si="2"/>
        <v>scf7180042718270</v>
      </c>
      <c r="C109">
        <v>6583</v>
      </c>
      <c r="D109" s="50">
        <v>7180042718270</v>
      </c>
      <c r="E109" s="50" t="str">
        <f t="shared" si="3"/>
        <v>scf7180042718270</v>
      </c>
      <c r="F109">
        <v>6583</v>
      </c>
    </row>
    <row r="110" spans="1:6" x14ac:dyDescent="0.3">
      <c r="A110" s="50">
        <v>7180042725848</v>
      </c>
      <c r="B110" s="50" t="str">
        <f t="shared" si="2"/>
        <v>scf7180042725848</v>
      </c>
      <c r="C110">
        <v>6824</v>
      </c>
      <c r="D110" s="50">
        <v>7180042725848</v>
      </c>
      <c r="E110" s="50" t="str">
        <f t="shared" si="3"/>
        <v>scf7180042725848</v>
      </c>
      <c r="F110">
        <v>6824</v>
      </c>
    </row>
    <row r="111" spans="1:6" x14ac:dyDescent="0.3">
      <c r="A111" s="50">
        <v>7180042729835</v>
      </c>
      <c r="B111" s="50" t="str">
        <f t="shared" si="2"/>
        <v>scf7180042729835</v>
      </c>
      <c r="C111">
        <v>3806</v>
      </c>
      <c r="D111" s="50">
        <v>7180042729835</v>
      </c>
      <c r="E111" s="50" t="str">
        <f t="shared" si="3"/>
        <v>scf7180042729835</v>
      </c>
      <c r="F111">
        <v>3806</v>
      </c>
    </row>
    <row r="112" spans="1:6" x14ac:dyDescent="0.3">
      <c r="A112" s="50">
        <v>7180042744356</v>
      </c>
      <c r="B112" s="50" t="str">
        <f t="shared" si="2"/>
        <v>scf7180042744356</v>
      </c>
      <c r="C112">
        <v>4801</v>
      </c>
      <c r="D112" s="50">
        <v>7180042744356</v>
      </c>
      <c r="E112" s="50" t="str">
        <f t="shared" si="3"/>
        <v>scf7180042744356</v>
      </c>
      <c r="F112">
        <v>4801</v>
      </c>
    </row>
    <row r="113" spans="1:6" x14ac:dyDescent="0.3">
      <c r="A113" s="50">
        <v>7180042746965</v>
      </c>
      <c r="B113" s="50" t="str">
        <f t="shared" si="2"/>
        <v>scf7180042746965</v>
      </c>
      <c r="C113">
        <v>5502</v>
      </c>
      <c r="D113" s="50">
        <v>7180042746965</v>
      </c>
      <c r="E113" s="50" t="str">
        <f t="shared" si="3"/>
        <v>scf7180042746965</v>
      </c>
      <c r="F113">
        <v>5502</v>
      </c>
    </row>
    <row r="114" spans="1:6" x14ac:dyDescent="0.3">
      <c r="A114" s="50">
        <v>7180042755928</v>
      </c>
      <c r="B114" s="50" t="str">
        <f t="shared" si="2"/>
        <v>scf7180042755928</v>
      </c>
      <c r="C114">
        <v>9998</v>
      </c>
      <c r="D114" s="50">
        <v>7180042755928</v>
      </c>
      <c r="E114" s="50" t="str">
        <f t="shared" si="3"/>
        <v>scf7180042755928</v>
      </c>
      <c r="F114">
        <v>9998</v>
      </c>
    </row>
    <row r="115" spans="1:6" x14ac:dyDescent="0.3">
      <c r="A115" s="50">
        <v>7180042757480</v>
      </c>
      <c r="B115" s="50" t="str">
        <f t="shared" si="2"/>
        <v>scf7180042757480</v>
      </c>
      <c r="C115">
        <v>8535</v>
      </c>
      <c r="D115" s="50">
        <v>7180042757480</v>
      </c>
      <c r="E115" s="50" t="str">
        <f t="shared" si="3"/>
        <v>scf7180042757480</v>
      </c>
      <c r="F115">
        <v>8535</v>
      </c>
    </row>
    <row r="116" spans="1:6" x14ac:dyDescent="0.3">
      <c r="A116" s="50">
        <v>7180042757715</v>
      </c>
      <c r="B116" s="50" t="str">
        <f t="shared" si="2"/>
        <v>scf7180042757715</v>
      </c>
      <c r="C116">
        <v>9030</v>
      </c>
      <c r="D116" s="50">
        <v>7180042757715</v>
      </c>
      <c r="E116" s="50" t="str">
        <f t="shared" si="3"/>
        <v>scf7180042757715</v>
      </c>
      <c r="F116">
        <v>9030</v>
      </c>
    </row>
    <row r="117" spans="1:6" x14ac:dyDescent="0.3">
      <c r="A117" s="50">
        <v>7180042757919</v>
      </c>
      <c r="B117" s="50" t="str">
        <f t="shared" si="2"/>
        <v>scf7180042757919</v>
      </c>
      <c r="C117">
        <v>9997</v>
      </c>
      <c r="D117" s="50">
        <v>7180042757919</v>
      </c>
      <c r="E117" s="50" t="str">
        <f t="shared" si="3"/>
        <v>scf7180042757919</v>
      </c>
      <c r="F117">
        <v>9997</v>
      </c>
    </row>
    <row r="118" spans="1:6" x14ac:dyDescent="0.3">
      <c r="A118" s="50">
        <v>7180042758546</v>
      </c>
      <c r="B118" s="50" t="str">
        <f t="shared" si="2"/>
        <v>scf7180042758546</v>
      </c>
      <c r="C118">
        <v>7826</v>
      </c>
      <c r="D118" s="50">
        <v>7180042758546</v>
      </c>
      <c r="E118" s="50" t="str">
        <f t="shared" si="3"/>
        <v>scf7180042758546</v>
      </c>
      <c r="F118">
        <v>7826</v>
      </c>
    </row>
    <row r="119" spans="1:6" x14ac:dyDescent="0.3">
      <c r="A119" s="50">
        <v>7180042760092</v>
      </c>
      <c r="B119" s="50" t="str">
        <f t="shared" si="2"/>
        <v>scf7180042760092</v>
      </c>
      <c r="C119">
        <v>8242</v>
      </c>
      <c r="D119" s="50">
        <v>7180042760092</v>
      </c>
      <c r="E119" s="50" t="str">
        <f t="shared" si="3"/>
        <v>scf7180042760092</v>
      </c>
      <c r="F119">
        <v>8242</v>
      </c>
    </row>
    <row r="120" spans="1:6" x14ac:dyDescent="0.3">
      <c r="A120" s="50">
        <v>7180042762495</v>
      </c>
      <c r="B120" s="50" t="str">
        <f t="shared" si="2"/>
        <v>scf7180042762495</v>
      </c>
      <c r="C120">
        <v>8657</v>
      </c>
      <c r="D120" s="50">
        <v>7180042762495</v>
      </c>
      <c r="E120" s="50" t="str">
        <f t="shared" si="3"/>
        <v>scf7180042762495</v>
      </c>
      <c r="F120">
        <v>8657</v>
      </c>
    </row>
    <row r="121" spans="1:6" x14ac:dyDescent="0.3">
      <c r="A121" s="50">
        <v>7180042764384</v>
      </c>
      <c r="B121" s="50" t="str">
        <f t="shared" si="2"/>
        <v>scf7180042764384</v>
      </c>
      <c r="C121">
        <v>7505</v>
      </c>
      <c r="D121" s="50">
        <v>7180042764384</v>
      </c>
      <c r="E121" s="50" t="str">
        <f t="shared" si="3"/>
        <v>scf7180042764384</v>
      </c>
      <c r="F121">
        <v>7505</v>
      </c>
    </row>
    <row r="122" spans="1:6" x14ac:dyDescent="0.3">
      <c r="A122" s="50">
        <v>7180042767104</v>
      </c>
      <c r="B122" s="50" t="str">
        <f t="shared" si="2"/>
        <v>scf7180042767104</v>
      </c>
      <c r="C122">
        <v>7731</v>
      </c>
      <c r="D122" s="50">
        <v>7180042767104</v>
      </c>
      <c r="E122" s="50" t="str">
        <f t="shared" si="3"/>
        <v>scf7180042767104</v>
      </c>
      <c r="F122">
        <v>7731</v>
      </c>
    </row>
    <row r="123" spans="1:6" x14ac:dyDescent="0.3">
      <c r="A123" s="50">
        <v>7180042768444</v>
      </c>
      <c r="B123" s="50" t="str">
        <f t="shared" si="2"/>
        <v>scf7180042768444</v>
      </c>
      <c r="C123">
        <v>8472</v>
      </c>
      <c r="D123" s="50">
        <v>7180042768444</v>
      </c>
      <c r="E123" s="50" t="str">
        <f t="shared" si="3"/>
        <v>scf7180042768444</v>
      </c>
      <c r="F123">
        <v>8472</v>
      </c>
    </row>
    <row r="124" spans="1:6" x14ac:dyDescent="0.3">
      <c r="A124" s="50">
        <v>7180042768601</v>
      </c>
      <c r="B124" s="50" t="str">
        <f t="shared" si="2"/>
        <v>scf7180042768601</v>
      </c>
      <c r="C124">
        <v>8634</v>
      </c>
      <c r="D124" s="50">
        <v>7180042768601</v>
      </c>
      <c r="E124" s="50" t="str">
        <f t="shared" si="3"/>
        <v>scf7180042768601</v>
      </c>
      <c r="F124">
        <v>8634</v>
      </c>
    </row>
    <row r="125" spans="1:6" x14ac:dyDescent="0.3">
      <c r="A125" s="50">
        <v>7180042769982</v>
      </c>
      <c r="B125" s="50" t="str">
        <f t="shared" si="2"/>
        <v>scf7180042769982</v>
      </c>
      <c r="C125">
        <v>10209</v>
      </c>
      <c r="D125" s="50">
        <v>7180042769982</v>
      </c>
      <c r="E125" s="50" t="str">
        <f t="shared" si="3"/>
        <v>scf7180042769982</v>
      </c>
      <c r="F125">
        <v>10209</v>
      </c>
    </row>
    <row r="126" spans="1:6" x14ac:dyDescent="0.3">
      <c r="A126" s="50">
        <v>7180042771151</v>
      </c>
      <c r="B126" s="50" t="str">
        <f t="shared" si="2"/>
        <v>scf7180042771151</v>
      </c>
      <c r="C126">
        <v>9159</v>
      </c>
      <c r="D126" s="50">
        <v>7180042771151</v>
      </c>
      <c r="E126" s="50" t="str">
        <f t="shared" si="3"/>
        <v>scf7180042771151</v>
      </c>
      <c r="F126">
        <v>9159</v>
      </c>
    </row>
    <row r="127" spans="1:6" x14ac:dyDescent="0.3">
      <c r="A127" s="50">
        <v>7180042777854</v>
      </c>
      <c r="B127" s="50" t="str">
        <f t="shared" si="2"/>
        <v>scf7180042777854</v>
      </c>
      <c r="C127">
        <v>8581</v>
      </c>
      <c r="D127" s="50">
        <v>7180042777854</v>
      </c>
      <c r="E127" s="50" t="str">
        <f t="shared" si="3"/>
        <v>scf7180042777854</v>
      </c>
      <c r="F127">
        <v>8581</v>
      </c>
    </row>
    <row r="128" spans="1:6" x14ac:dyDescent="0.3">
      <c r="A128" s="50">
        <v>7180042823689</v>
      </c>
      <c r="B128" s="50" t="str">
        <f t="shared" si="2"/>
        <v>scf7180042823689</v>
      </c>
      <c r="C128">
        <v>7994</v>
      </c>
      <c r="D128" s="50">
        <v>7180042823689</v>
      </c>
      <c r="E128" s="50" t="str">
        <f t="shared" si="3"/>
        <v>scf7180042823689</v>
      </c>
      <c r="F128">
        <v>7994</v>
      </c>
    </row>
    <row r="129" spans="1:6" x14ac:dyDescent="0.3">
      <c r="A129" s="50">
        <v>7180042823950</v>
      </c>
      <c r="B129" s="50" t="str">
        <f t="shared" si="2"/>
        <v>scf7180042823950</v>
      </c>
      <c r="C129">
        <v>8488</v>
      </c>
      <c r="D129" s="50">
        <v>7180042823950</v>
      </c>
      <c r="E129" s="50" t="str">
        <f t="shared" si="3"/>
        <v>scf7180042823950</v>
      </c>
      <c r="F129">
        <v>8488</v>
      </c>
    </row>
    <row r="130" spans="1:6" x14ac:dyDescent="0.3">
      <c r="A130" s="50">
        <v>7180042823971</v>
      </c>
      <c r="B130" s="50" t="str">
        <f t="shared" ref="B130:B193" si="4">CONCATENATE("scf",+A130)</f>
        <v>scf7180042823971</v>
      </c>
      <c r="C130">
        <v>7722</v>
      </c>
      <c r="D130" s="50">
        <v>7180042823971</v>
      </c>
      <c r="E130" s="50" t="str">
        <f t="shared" ref="E130:E193" si="5">CONCATENATE("scf",+D130)</f>
        <v>scf7180042823971</v>
      </c>
      <c r="F130">
        <v>7722</v>
      </c>
    </row>
    <row r="131" spans="1:6" x14ac:dyDescent="0.3">
      <c r="A131" s="50">
        <v>7180042824733</v>
      </c>
      <c r="B131" s="50" t="str">
        <f t="shared" si="4"/>
        <v>scf7180042824733</v>
      </c>
      <c r="C131">
        <v>7331</v>
      </c>
      <c r="D131" s="50">
        <v>7180042824733</v>
      </c>
      <c r="E131" s="50" t="str">
        <f t="shared" si="5"/>
        <v>scf7180042824733</v>
      </c>
      <c r="F131">
        <v>7331</v>
      </c>
    </row>
    <row r="132" spans="1:6" x14ac:dyDescent="0.3">
      <c r="A132" s="50">
        <v>7180042825308</v>
      </c>
      <c r="B132" s="50" t="str">
        <f t="shared" si="4"/>
        <v>scf7180042825308</v>
      </c>
      <c r="C132">
        <v>8183</v>
      </c>
      <c r="D132" s="50">
        <v>7180042825308</v>
      </c>
      <c r="E132" s="50" t="str">
        <f t="shared" si="5"/>
        <v>scf7180042825308</v>
      </c>
      <c r="F132">
        <v>8183</v>
      </c>
    </row>
    <row r="133" spans="1:6" x14ac:dyDescent="0.3">
      <c r="A133" s="50">
        <v>7180042825417</v>
      </c>
      <c r="B133" s="50" t="str">
        <f t="shared" si="4"/>
        <v>scf7180042825417</v>
      </c>
      <c r="C133">
        <v>7989</v>
      </c>
      <c r="D133" s="50">
        <v>7180042825417</v>
      </c>
      <c r="E133" s="50" t="str">
        <f t="shared" si="5"/>
        <v>scf7180042825417</v>
      </c>
      <c r="F133">
        <v>7989</v>
      </c>
    </row>
    <row r="134" spans="1:6" x14ac:dyDescent="0.3">
      <c r="A134" s="50">
        <v>7180042829159</v>
      </c>
      <c r="B134" s="50" t="str">
        <f t="shared" si="4"/>
        <v>scf7180042829159</v>
      </c>
      <c r="C134">
        <v>9343</v>
      </c>
      <c r="D134" s="50">
        <v>7180042829159</v>
      </c>
      <c r="E134" s="50" t="str">
        <f t="shared" si="5"/>
        <v>scf7180042829159</v>
      </c>
      <c r="F134">
        <v>9343</v>
      </c>
    </row>
    <row r="135" spans="1:6" x14ac:dyDescent="0.3">
      <c r="A135" s="50">
        <v>7180042831062</v>
      </c>
      <c r="B135" s="50" t="str">
        <f t="shared" si="4"/>
        <v>scf7180042831062</v>
      </c>
      <c r="C135">
        <v>8412</v>
      </c>
      <c r="D135" s="50">
        <v>7180042831062</v>
      </c>
      <c r="E135" s="50" t="str">
        <f t="shared" si="5"/>
        <v>scf7180042831062</v>
      </c>
      <c r="F135">
        <v>8412</v>
      </c>
    </row>
    <row r="136" spans="1:6" x14ac:dyDescent="0.3">
      <c r="A136" s="50">
        <v>7180042831791</v>
      </c>
      <c r="B136" s="50" t="str">
        <f t="shared" si="4"/>
        <v>scf7180042831791</v>
      </c>
      <c r="C136">
        <v>7529</v>
      </c>
      <c r="D136" s="50">
        <v>7180042831791</v>
      </c>
      <c r="E136" s="50" t="str">
        <f t="shared" si="5"/>
        <v>scf7180042831791</v>
      </c>
      <c r="F136">
        <v>7529</v>
      </c>
    </row>
    <row r="137" spans="1:6" x14ac:dyDescent="0.3">
      <c r="A137" s="50">
        <v>7180042832855</v>
      </c>
      <c r="B137" s="50" t="str">
        <f t="shared" si="4"/>
        <v>scf7180042832855</v>
      </c>
      <c r="C137">
        <v>7349</v>
      </c>
      <c r="D137" s="50">
        <v>7180042832855</v>
      </c>
      <c r="E137" s="50" t="str">
        <f t="shared" si="5"/>
        <v>scf7180042832855</v>
      </c>
      <c r="F137">
        <v>7349</v>
      </c>
    </row>
    <row r="138" spans="1:6" x14ac:dyDescent="0.3">
      <c r="A138" s="50">
        <v>7180042840086</v>
      </c>
      <c r="B138" s="50" t="str">
        <f t="shared" si="4"/>
        <v>scf7180042840086</v>
      </c>
      <c r="C138">
        <v>6017</v>
      </c>
      <c r="D138" s="50">
        <v>7180042840086</v>
      </c>
      <c r="E138" s="50" t="str">
        <f t="shared" si="5"/>
        <v>scf7180042840086</v>
      </c>
      <c r="F138">
        <v>6017</v>
      </c>
    </row>
    <row r="139" spans="1:6" x14ac:dyDescent="0.3">
      <c r="A139" s="50">
        <v>7180042872167</v>
      </c>
      <c r="B139" s="50" t="str">
        <f t="shared" si="4"/>
        <v>scf7180042872167</v>
      </c>
      <c r="C139">
        <v>2708</v>
      </c>
      <c r="D139" s="50">
        <v>7180042872167</v>
      </c>
      <c r="E139" s="50" t="str">
        <f t="shared" si="5"/>
        <v>scf7180042872167</v>
      </c>
      <c r="F139">
        <v>2708</v>
      </c>
    </row>
    <row r="140" spans="1:6" x14ac:dyDescent="0.3">
      <c r="A140" s="50">
        <v>7180042912254</v>
      </c>
      <c r="B140" s="50" t="str">
        <f t="shared" si="4"/>
        <v>scf7180042912254</v>
      </c>
      <c r="C140">
        <v>7751</v>
      </c>
      <c r="D140" s="50">
        <v>7180042912254</v>
      </c>
      <c r="E140" s="50" t="str">
        <f t="shared" si="5"/>
        <v>scf7180042912254</v>
      </c>
      <c r="F140">
        <v>7751</v>
      </c>
    </row>
    <row r="141" spans="1:6" x14ac:dyDescent="0.3">
      <c r="A141" s="50">
        <v>7180042916884</v>
      </c>
      <c r="B141" s="50" t="str">
        <f t="shared" si="4"/>
        <v>scf7180042916884</v>
      </c>
      <c r="C141">
        <v>7198</v>
      </c>
      <c r="D141" s="50">
        <v>7180042916884</v>
      </c>
      <c r="E141" s="50" t="str">
        <f t="shared" si="5"/>
        <v>scf7180042916884</v>
      </c>
      <c r="F141">
        <v>7198</v>
      </c>
    </row>
    <row r="142" spans="1:6" x14ac:dyDescent="0.3">
      <c r="A142" s="50">
        <v>7180042916978</v>
      </c>
      <c r="B142" s="50" t="str">
        <f t="shared" si="4"/>
        <v>scf7180042916978</v>
      </c>
      <c r="C142">
        <v>7804</v>
      </c>
      <c r="D142" s="50">
        <v>7180042916978</v>
      </c>
      <c r="E142" s="50" t="str">
        <f t="shared" si="5"/>
        <v>scf7180042916978</v>
      </c>
      <c r="F142">
        <v>7804</v>
      </c>
    </row>
    <row r="143" spans="1:6" x14ac:dyDescent="0.3">
      <c r="A143" s="50">
        <v>7180042917833</v>
      </c>
      <c r="B143" s="50" t="str">
        <f t="shared" si="4"/>
        <v>scf7180042917833</v>
      </c>
      <c r="C143">
        <v>8250</v>
      </c>
      <c r="D143" s="50">
        <v>7180042917833</v>
      </c>
      <c r="E143" s="50" t="str">
        <f t="shared" si="5"/>
        <v>scf7180042917833</v>
      </c>
      <c r="F143">
        <v>8250</v>
      </c>
    </row>
    <row r="144" spans="1:6" x14ac:dyDescent="0.3">
      <c r="A144" s="50">
        <v>7180042922711</v>
      </c>
      <c r="B144" s="50" t="str">
        <f t="shared" si="4"/>
        <v>scf7180042922711</v>
      </c>
      <c r="C144">
        <v>5878</v>
      </c>
      <c r="D144" s="50">
        <v>7180042922711</v>
      </c>
      <c r="E144" s="50" t="str">
        <f t="shared" si="5"/>
        <v>scf7180042922711</v>
      </c>
      <c r="F144">
        <v>5878</v>
      </c>
    </row>
    <row r="145" spans="1:6" x14ac:dyDescent="0.3">
      <c r="A145" s="50">
        <v>7180042924038</v>
      </c>
      <c r="B145" s="50" t="str">
        <f t="shared" si="4"/>
        <v>scf7180042924038</v>
      </c>
      <c r="C145">
        <v>8502</v>
      </c>
      <c r="D145" s="50">
        <v>7180042924038</v>
      </c>
      <c r="E145" s="50" t="str">
        <f t="shared" si="5"/>
        <v>scf7180042924038</v>
      </c>
      <c r="F145">
        <v>8502</v>
      </c>
    </row>
    <row r="146" spans="1:6" x14ac:dyDescent="0.3">
      <c r="A146" s="50">
        <v>7180042924497</v>
      </c>
      <c r="B146" s="50" t="str">
        <f t="shared" si="4"/>
        <v>scf7180042924497</v>
      </c>
      <c r="C146">
        <v>6306</v>
      </c>
      <c r="D146" s="50">
        <v>7180042924497</v>
      </c>
      <c r="E146" s="50" t="str">
        <f t="shared" si="5"/>
        <v>scf7180042924497</v>
      </c>
      <c r="F146">
        <v>6306</v>
      </c>
    </row>
    <row r="147" spans="1:6" x14ac:dyDescent="0.3">
      <c r="A147" s="50">
        <v>7180042924765</v>
      </c>
      <c r="B147" s="50" t="str">
        <f t="shared" si="4"/>
        <v>scf7180042924765</v>
      </c>
      <c r="C147">
        <v>6395</v>
      </c>
      <c r="D147" s="50">
        <v>7180042924765</v>
      </c>
      <c r="E147" s="50" t="str">
        <f t="shared" si="5"/>
        <v>scf7180042924765</v>
      </c>
      <c r="F147">
        <v>6395</v>
      </c>
    </row>
    <row r="148" spans="1:6" x14ac:dyDescent="0.3">
      <c r="A148" s="50">
        <v>7180042924824</v>
      </c>
      <c r="B148" s="50" t="str">
        <f t="shared" si="4"/>
        <v>scf7180042924824</v>
      </c>
      <c r="C148">
        <v>6448</v>
      </c>
      <c r="D148" s="50">
        <v>7180042924824</v>
      </c>
      <c r="E148" s="50" t="str">
        <f t="shared" si="5"/>
        <v>scf7180042924824</v>
      </c>
      <c r="F148">
        <v>6448</v>
      </c>
    </row>
    <row r="149" spans="1:6" x14ac:dyDescent="0.3">
      <c r="A149" s="50">
        <v>7180042938275</v>
      </c>
      <c r="B149" s="50" t="str">
        <f t="shared" si="4"/>
        <v>scf7180042938275</v>
      </c>
      <c r="C149">
        <v>8516</v>
      </c>
      <c r="D149" s="50">
        <v>7180042938275</v>
      </c>
      <c r="E149" s="50" t="str">
        <f t="shared" si="5"/>
        <v>scf7180042938275</v>
      </c>
      <c r="F149">
        <v>8516</v>
      </c>
    </row>
    <row r="150" spans="1:6" x14ac:dyDescent="0.3">
      <c r="A150" s="50">
        <v>7180042948702</v>
      </c>
      <c r="B150" s="50" t="str">
        <f t="shared" si="4"/>
        <v>scf7180042948702</v>
      </c>
      <c r="C150">
        <v>6235</v>
      </c>
      <c r="D150" s="50">
        <v>7180042948702</v>
      </c>
      <c r="E150" s="50" t="str">
        <f t="shared" si="5"/>
        <v>scf7180042948702</v>
      </c>
      <c r="F150">
        <v>6235</v>
      </c>
    </row>
    <row r="151" spans="1:6" x14ac:dyDescent="0.3">
      <c r="A151" s="50">
        <v>7180043029263</v>
      </c>
      <c r="B151" s="50" t="str">
        <f t="shared" si="4"/>
        <v>scf7180043029263</v>
      </c>
      <c r="C151">
        <v>6029</v>
      </c>
      <c r="D151" s="50">
        <v>7180043029263</v>
      </c>
      <c r="E151" s="50" t="str">
        <f t="shared" si="5"/>
        <v>scf7180043029263</v>
      </c>
      <c r="F151">
        <v>6029</v>
      </c>
    </row>
    <row r="152" spans="1:6" x14ac:dyDescent="0.3">
      <c r="A152" s="50">
        <v>7180043029339</v>
      </c>
      <c r="B152" s="50" t="str">
        <f t="shared" si="4"/>
        <v>scf7180043029339</v>
      </c>
      <c r="C152">
        <v>6311</v>
      </c>
      <c r="D152" s="50">
        <v>7180043029339</v>
      </c>
      <c r="E152" s="50" t="str">
        <f t="shared" si="5"/>
        <v>scf7180043029339</v>
      </c>
      <c r="F152">
        <v>6311</v>
      </c>
    </row>
    <row r="153" spans="1:6" x14ac:dyDescent="0.3">
      <c r="A153" s="50">
        <v>7180043029755</v>
      </c>
      <c r="B153" s="50" t="str">
        <f t="shared" si="4"/>
        <v>scf7180043029755</v>
      </c>
      <c r="C153">
        <v>5139</v>
      </c>
      <c r="D153" s="50">
        <v>7180043029755</v>
      </c>
      <c r="E153" s="50" t="str">
        <f t="shared" si="5"/>
        <v>scf7180043029755</v>
      </c>
      <c r="F153">
        <v>5139</v>
      </c>
    </row>
    <row r="154" spans="1:6" x14ac:dyDescent="0.3">
      <c r="A154" s="50">
        <v>7180043030721</v>
      </c>
      <c r="B154" s="50" t="str">
        <f t="shared" si="4"/>
        <v>scf7180043030721</v>
      </c>
      <c r="C154">
        <v>4981</v>
      </c>
      <c r="D154" s="50">
        <v>7180043030721</v>
      </c>
      <c r="E154" s="50" t="str">
        <f t="shared" si="5"/>
        <v>scf7180043030721</v>
      </c>
      <c r="F154">
        <v>4981</v>
      </c>
    </row>
    <row r="155" spans="1:6" x14ac:dyDescent="0.3">
      <c r="A155" s="50">
        <v>7180043032276</v>
      </c>
      <c r="B155" s="50" t="str">
        <f t="shared" si="4"/>
        <v>scf7180043032276</v>
      </c>
      <c r="C155">
        <v>6535</v>
      </c>
      <c r="D155" s="50">
        <v>7180043032276</v>
      </c>
      <c r="E155" s="50" t="str">
        <f t="shared" si="5"/>
        <v>scf7180043032276</v>
      </c>
      <c r="F155">
        <v>6535</v>
      </c>
    </row>
    <row r="156" spans="1:6" x14ac:dyDescent="0.3">
      <c r="A156" s="50">
        <v>7180043032290</v>
      </c>
      <c r="B156" s="50" t="str">
        <f t="shared" si="4"/>
        <v>scf7180043032290</v>
      </c>
      <c r="C156">
        <v>7157</v>
      </c>
      <c r="D156" s="50">
        <v>7180043032290</v>
      </c>
      <c r="E156" s="50" t="str">
        <f t="shared" si="5"/>
        <v>scf7180043032290</v>
      </c>
      <c r="F156">
        <v>7157</v>
      </c>
    </row>
    <row r="157" spans="1:6" x14ac:dyDescent="0.3">
      <c r="A157" s="50">
        <v>7180043035945</v>
      </c>
      <c r="B157" s="50" t="str">
        <f t="shared" si="4"/>
        <v>scf7180043035945</v>
      </c>
      <c r="C157">
        <v>5692</v>
      </c>
      <c r="D157" s="50">
        <v>7180043035945</v>
      </c>
      <c r="E157" s="50" t="str">
        <f t="shared" si="5"/>
        <v>scf7180043035945</v>
      </c>
      <c r="F157">
        <v>5692</v>
      </c>
    </row>
    <row r="158" spans="1:6" x14ac:dyDescent="0.3">
      <c r="A158" s="50">
        <v>7180043037960</v>
      </c>
      <c r="B158" s="50" t="str">
        <f t="shared" si="4"/>
        <v>scf7180043037960</v>
      </c>
      <c r="C158">
        <v>8104</v>
      </c>
      <c r="D158" s="50">
        <v>7180043037960</v>
      </c>
      <c r="E158" s="50" t="str">
        <f t="shared" si="5"/>
        <v>scf7180043037960</v>
      </c>
      <c r="F158">
        <v>8104</v>
      </c>
    </row>
    <row r="159" spans="1:6" x14ac:dyDescent="0.3">
      <c r="A159" s="50">
        <v>7180043041251</v>
      </c>
      <c r="B159" s="50" t="str">
        <f t="shared" si="4"/>
        <v>scf7180043041251</v>
      </c>
      <c r="C159">
        <v>7850</v>
      </c>
      <c r="D159" s="50">
        <v>7180043041251</v>
      </c>
      <c r="E159" s="50" t="str">
        <f t="shared" si="5"/>
        <v>scf7180043041251</v>
      </c>
      <c r="F159">
        <v>7850</v>
      </c>
    </row>
    <row r="160" spans="1:6" x14ac:dyDescent="0.3">
      <c r="A160" s="50">
        <v>7180043042546</v>
      </c>
      <c r="B160" s="50" t="str">
        <f t="shared" si="4"/>
        <v>scf7180043042546</v>
      </c>
      <c r="C160">
        <v>8268</v>
      </c>
      <c r="D160" s="50">
        <v>7180043042546</v>
      </c>
      <c r="E160" s="50" t="str">
        <f t="shared" si="5"/>
        <v>scf7180043042546</v>
      </c>
      <c r="F160">
        <v>8268</v>
      </c>
    </row>
    <row r="161" spans="1:6" x14ac:dyDescent="0.3">
      <c r="A161" s="50">
        <v>7180043043522</v>
      </c>
      <c r="B161" s="50" t="str">
        <f t="shared" si="4"/>
        <v>scf7180043043522</v>
      </c>
      <c r="C161">
        <v>6979</v>
      </c>
      <c r="D161" s="50">
        <v>7180043043522</v>
      </c>
      <c r="E161" s="50" t="str">
        <f t="shared" si="5"/>
        <v>scf7180043043522</v>
      </c>
      <c r="F161">
        <v>6979</v>
      </c>
    </row>
    <row r="162" spans="1:6" x14ac:dyDescent="0.3">
      <c r="A162" s="50">
        <v>7180043046599</v>
      </c>
      <c r="B162" s="50" t="str">
        <f t="shared" si="4"/>
        <v>scf7180043046599</v>
      </c>
      <c r="C162">
        <v>6963</v>
      </c>
      <c r="D162" s="50">
        <v>7180043046599</v>
      </c>
      <c r="E162" s="50" t="str">
        <f t="shared" si="5"/>
        <v>scf7180043046599</v>
      </c>
      <c r="F162">
        <v>6963</v>
      </c>
    </row>
    <row r="163" spans="1:6" x14ac:dyDescent="0.3">
      <c r="A163" s="50">
        <v>7180043053925</v>
      </c>
      <c r="B163" s="50" t="str">
        <f t="shared" si="4"/>
        <v>scf7180043053925</v>
      </c>
      <c r="C163">
        <v>6208</v>
      </c>
      <c r="D163" s="50">
        <v>7180043053925</v>
      </c>
      <c r="E163" s="50" t="str">
        <f t="shared" si="5"/>
        <v>scf7180043053925</v>
      </c>
      <c r="F163">
        <v>6208</v>
      </c>
    </row>
    <row r="164" spans="1:6" x14ac:dyDescent="0.3">
      <c r="A164" s="50">
        <v>7180043066319</v>
      </c>
      <c r="B164" s="50" t="str">
        <f t="shared" si="4"/>
        <v>scf7180043066319</v>
      </c>
      <c r="C164">
        <v>4471</v>
      </c>
      <c r="D164" s="50">
        <v>7180043066319</v>
      </c>
      <c r="E164" s="50" t="str">
        <f t="shared" si="5"/>
        <v>scf7180043066319</v>
      </c>
      <c r="F164">
        <v>4471</v>
      </c>
    </row>
    <row r="165" spans="1:6" x14ac:dyDescent="0.3">
      <c r="A165" s="50">
        <v>7180043185088</v>
      </c>
      <c r="B165" s="50" t="str">
        <f t="shared" si="4"/>
        <v>scf7180043185088</v>
      </c>
      <c r="C165">
        <v>6768</v>
      </c>
      <c r="D165" s="50">
        <v>7180043185088</v>
      </c>
      <c r="E165" s="50" t="str">
        <f t="shared" si="5"/>
        <v>scf7180043185088</v>
      </c>
      <c r="F165">
        <v>6768</v>
      </c>
    </row>
    <row r="166" spans="1:6" x14ac:dyDescent="0.3">
      <c r="A166" s="50">
        <v>7180043186853</v>
      </c>
      <c r="B166" s="50" t="str">
        <f t="shared" si="4"/>
        <v>scf7180043186853</v>
      </c>
      <c r="C166">
        <v>7278</v>
      </c>
      <c r="D166" s="50">
        <v>7180043186853</v>
      </c>
      <c r="E166" s="50" t="str">
        <f t="shared" si="5"/>
        <v>scf7180043186853</v>
      </c>
      <c r="F166">
        <v>7278</v>
      </c>
    </row>
    <row r="167" spans="1:6" x14ac:dyDescent="0.3">
      <c r="A167" s="50">
        <v>7180043186960</v>
      </c>
      <c r="B167" s="50" t="str">
        <f t="shared" si="4"/>
        <v>scf7180043186960</v>
      </c>
      <c r="C167">
        <v>7256</v>
      </c>
      <c r="D167" s="50">
        <v>7180043186960</v>
      </c>
      <c r="E167" s="50" t="str">
        <f t="shared" si="5"/>
        <v>scf7180043186960</v>
      </c>
      <c r="F167">
        <v>7256</v>
      </c>
    </row>
    <row r="168" spans="1:6" x14ac:dyDescent="0.3">
      <c r="A168" s="50">
        <v>7180043187022</v>
      </c>
      <c r="B168" s="50" t="str">
        <f t="shared" si="4"/>
        <v>scf7180043187022</v>
      </c>
      <c r="C168">
        <v>9209</v>
      </c>
      <c r="D168" s="50">
        <v>7180043187022</v>
      </c>
      <c r="E168" s="50" t="str">
        <f t="shared" si="5"/>
        <v>scf7180043187022</v>
      </c>
      <c r="F168">
        <v>9209</v>
      </c>
    </row>
    <row r="169" spans="1:6" x14ac:dyDescent="0.3">
      <c r="A169" s="50">
        <v>7180043190005</v>
      </c>
      <c r="B169" s="50" t="str">
        <f t="shared" si="4"/>
        <v>scf7180043190005</v>
      </c>
      <c r="C169">
        <v>6247</v>
      </c>
      <c r="D169" s="50">
        <v>7180043190005</v>
      </c>
      <c r="E169" s="50" t="str">
        <f t="shared" si="5"/>
        <v>scf7180043190005</v>
      </c>
      <c r="F169">
        <v>6247</v>
      </c>
    </row>
    <row r="170" spans="1:6" x14ac:dyDescent="0.3">
      <c r="A170" s="50">
        <v>7180043193212</v>
      </c>
      <c r="B170" s="50" t="str">
        <f t="shared" si="4"/>
        <v>scf7180043193212</v>
      </c>
      <c r="C170">
        <v>7135</v>
      </c>
      <c r="D170" s="50">
        <v>7180043193212</v>
      </c>
      <c r="E170" s="50" t="str">
        <f t="shared" si="5"/>
        <v>scf7180043193212</v>
      </c>
      <c r="F170">
        <v>7135</v>
      </c>
    </row>
    <row r="171" spans="1:6" x14ac:dyDescent="0.3">
      <c r="A171" s="50">
        <v>7180043193983</v>
      </c>
      <c r="B171" s="50" t="str">
        <f t="shared" si="4"/>
        <v>scf7180043193983</v>
      </c>
      <c r="C171">
        <v>5799</v>
      </c>
      <c r="D171" s="50">
        <v>7180043193983</v>
      </c>
      <c r="E171" s="50" t="str">
        <f t="shared" si="5"/>
        <v>scf7180043193983</v>
      </c>
      <c r="F171">
        <v>5799</v>
      </c>
    </row>
    <row r="172" spans="1:6" x14ac:dyDescent="0.3">
      <c r="A172" s="50">
        <v>7180043194621</v>
      </c>
      <c r="B172" s="50" t="str">
        <f t="shared" si="4"/>
        <v>scf7180043194621</v>
      </c>
      <c r="C172">
        <v>6433</v>
      </c>
      <c r="D172" s="50">
        <v>7180043194621</v>
      </c>
      <c r="E172" s="50" t="str">
        <f t="shared" si="5"/>
        <v>scf7180043194621</v>
      </c>
      <c r="F172">
        <v>6433</v>
      </c>
    </row>
    <row r="173" spans="1:6" x14ac:dyDescent="0.3">
      <c r="A173" s="50">
        <v>7180043195577</v>
      </c>
      <c r="B173" s="50" t="str">
        <f t="shared" si="4"/>
        <v>scf7180043195577</v>
      </c>
      <c r="C173">
        <v>6420</v>
      </c>
      <c r="D173" s="50">
        <v>7180043195577</v>
      </c>
      <c r="E173" s="50" t="str">
        <f t="shared" si="5"/>
        <v>scf7180043195577</v>
      </c>
      <c r="F173">
        <v>6420</v>
      </c>
    </row>
    <row r="174" spans="1:6" x14ac:dyDescent="0.3">
      <c r="A174" s="50">
        <v>7180043195770</v>
      </c>
      <c r="B174" s="50" t="str">
        <f t="shared" si="4"/>
        <v>scf7180043195770</v>
      </c>
      <c r="C174">
        <v>7495</v>
      </c>
      <c r="D174" s="50">
        <v>7180043195770</v>
      </c>
      <c r="E174" s="50" t="str">
        <f t="shared" si="5"/>
        <v>scf7180043195770</v>
      </c>
      <c r="F174">
        <v>7495</v>
      </c>
    </row>
    <row r="175" spans="1:6" x14ac:dyDescent="0.3">
      <c r="A175" s="50">
        <v>7180043195831</v>
      </c>
      <c r="B175" s="50" t="str">
        <f t="shared" si="4"/>
        <v>scf7180043195831</v>
      </c>
      <c r="C175">
        <v>5557</v>
      </c>
      <c r="D175" s="50">
        <v>7180043195831</v>
      </c>
      <c r="E175" s="50" t="str">
        <f t="shared" si="5"/>
        <v>scf7180043195831</v>
      </c>
      <c r="F175">
        <v>5557</v>
      </c>
    </row>
    <row r="176" spans="1:6" x14ac:dyDescent="0.3">
      <c r="A176" s="50">
        <v>7180043200836</v>
      </c>
      <c r="B176" s="50" t="str">
        <f t="shared" si="4"/>
        <v>scf7180043200836</v>
      </c>
      <c r="C176">
        <v>6605</v>
      </c>
      <c r="D176" s="50">
        <v>7180043200836</v>
      </c>
      <c r="E176" s="50" t="str">
        <f t="shared" si="5"/>
        <v>scf7180043200836</v>
      </c>
      <c r="F176">
        <v>6605</v>
      </c>
    </row>
    <row r="177" spans="1:6" x14ac:dyDescent="0.3">
      <c r="A177" s="50">
        <v>7180043204792</v>
      </c>
      <c r="B177" s="50" t="str">
        <f t="shared" si="4"/>
        <v>scf7180043204792</v>
      </c>
      <c r="C177">
        <v>6038</v>
      </c>
      <c r="D177" s="50">
        <v>7180043204792</v>
      </c>
      <c r="E177" s="50" t="str">
        <f t="shared" si="5"/>
        <v>scf7180043204792</v>
      </c>
      <c r="F177">
        <v>6038</v>
      </c>
    </row>
    <row r="178" spans="1:6" x14ac:dyDescent="0.3">
      <c r="A178" s="50">
        <v>7180043214795</v>
      </c>
      <c r="B178" s="50" t="str">
        <f t="shared" si="4"/>
        <v>scf7180043214795</v>
      </c>
      <c r="C178">
        <v>4854</v>
      </c>
      <c r="D178" s="50">
        <v>7180043214795</v>
      </c>
      <c r="E178" s="50" t="str">
        <f t="shared" si="5"/>
        <v>scf7180043214795</v>
      </c>
      <c r="F178">
        <v>4854</v>
      </c>
    </row>
    <row r="179" spans="1:6" x14ac:dyDescent="0.3">
      <c r="A179" s="50">
        <v>7180043215550</v>
      </c>
      <c r="B179" s="50" t="str">
        <f t="shared" si="4"/>
        <v>scf7180043215550</v>
      </c>
      <c r="C179">
        <v>5546</v>
      </c>
      <c r="D179" s="50">
        <v>7180043215550</v>
      </c>
      <c r="E179" s="50" t="str">
        <f t="shared" si="5"/>
        <v>scf7180043215550</v>
      </c>
      <c r="F179">
        <v>5546</v>
      </c>
    </row>
    <row r="180" spans="1:6" x14ac:dyDescent="0.3">
      <c r="A180" s="50">
        <v>7180043220922</v>
      </c>
      <c r="B180" s="50" t="str">
        <f t="shared" si="4"/>
        <v>scf7180043220922</v>
      </c>
      <c r="C180">
        <v>4497</v>
      </c>
      <c r="D180" s="50">
        <v>7180043220922</v>
      </c>
      <c r="E180" s="50" t="str">
        <f t="shared" si="5"/>
        <v>scf7180043220922</v>
      </c>
      <c r="F180">
        <v>4497</v>
      </c>
    </row>
    <row r="181" spans="1:6" x14ac:dyDescent="0.3">
      <c r="A181" s="50">
        <v>7180043224615</v>
      </c>
      <c r="B181" s="50" t="str">
        <f t="shared" si="4"/>
        <v>scf7180043224615</v>
      </c>
      <c r="C181">
        <v>4917</v>
      </c>
      <c r="D181" s="50">
        <v>7180043224615</v>
      </c>
      <c r="E181" s="50" t="str">
        <f t="shared" si="5"/>
        <v>scf7180043224615</v>
      </c>
      <c r="F181">
        <v>4917</v>
      </c>
    </row>
    <row r="182" spans="1:6" x14ac:dyDescent="0.3">
      <c r="A182" s="50">
        <v>7180043224623</v>
      </c>
      <c r="B182" s="50" t="str">
        <f t="shared" si="4"/>
        <v>scf7180043224623</v>
      </c>
      <c r="C182">
        <v>7238</v>
      </c>
      <c r="D182" s="50">
        <v>7180043224623</v>
      </c>
      <c r="E182" s="50" t="str">
        <f t="shared" si="5"/>
        <v>scf7180043224623</v>
      </c>
      <c r="F182">
        <v>7238</v>
      </c>
    </row>
    <row r="183" spans="1:6" x14ac:dyDescent="0.3">
      <c r="A183" s="50">
        <v>7180043233431</v>
      </c>
      <c r="B183" s="50" t="str">
        <f t="shared" si="4"/>
        <v>scf7180043233431</v>
      </c>
      <c r="C183">
        <v>5006</v>
      </c>
      <c r="D183" s="50">
        <v>7180043233431</v>
      </c>
      <c r="E183" s="50" t="str">
        <f t="shared" si="5"/>
        <v>scf7180043233431</v>
      </c>
      <c r="F183">
        <v>5006</v>
      </c>
    </row>
    <row r="184" spans="1:6" x14ac:dyDescent="0.3">
      <c r="A184" s="50">
        <v>7180043292122</v>
      </c>
      <c r="B184" s="50" t="str">
        <f t="shared" si="4"/>
        <v>scf7180043292122</v>
      </c>
      <c r="C184">
        <v>1344</v>
      </c>
      <c r="D184" s="50">
        <v>7180043292122</v>
      </c>
      <c r="E184" s="50" t="str">
        <f t="shared" si="5"/>
        <v>scf7180043292122</v>
      </c>
      <c r="F184">
        <v>1344</v>
      </c>
    </row>
    <row r="185" spans="1:6" x14ac:dyDescent="0.3">
      <c r="A185" s="50">
        <v>7180043393767</v>
      </c>
      <c r="B185" s="50" t="str">
        <f t="shared" si="4"/>
        <v>scf7180043393767</v>
      </c>
      <c r="C185">
        <v>6676</v>
      </c>
      <c r="D185" s="50">
        <v>7180043393767</v>
      </c>
      <c r="E185" s="50" t="str">
        <f t="shared" si="5"/>
        <v>scf7180043393767</v>
      </c>
      <c r="F185">
        <v>6676</v>
      </c>
    </row>
    <row r="186" spans="1:6" x14ac:dyDescent="0.3">
      <c r="A186" s="50">
        <v>7180043393826</v>
      </c>
      <c r="B186" s="50" t="str">
        <f t="shared" si="4"/>
        <v>scf7180043393826</v>
      </c>
      <c r="C186">
        <v>5967</v>
      </c>
      <c r="D186" s="50">
        <v>7180043393826</v>
      </c>
      <c r="E186" s="50" t="str">
        <f t="shared" si="5"/>
        <v>scf7180043393826</v>
      </c>
      <c r="F186">
        <v>5967</v>
      </c>
    </row>
    <row r="187" spans="1:6" x14ac:dyDescent="0.3">
      <c r="A187" s="50">
        <v>7180043396159</v>
      </c>
      <c r="B187" s="50" t="str">
        <f t="shared" si="4"/>
        <v>scf7180043396159</v>
      </c>
      <c r="C187">
        <v>5133</v>
      </c>
      <c r="D187" s="50">
        <v>7180043396159</v>
      </c>
      <c r="E187" s="50" t="str">
        <f t="shared" si="5"/>
        <v>scf7180043396159</v>
      </c>
      <c r="F187">
        <v>5133</v>
      </c>
    </row>
    <row r="188" spans="1:6" x14ac:dyDescent="0.3">
      <c r="A188" s="50">
        <v>7180043398586</v>
      </c>
      <c r="B188" s="50" t="str">
        <f t="shared" si="4"/>
        <v>scf7180043398586</v>
      </c>
      <c r="C188">
        <v>5175</v>
      </c>
      <c r="D188" s="50">
        <v>7180043398586</v>
      </c>
      <c r="E188" s="50" t="str">
        <f t="shared" si="5"/>
        <v>scf7180043398586</v>
      </c>
      <c r="F188">
        <v>5175</v>
      </c>
    </row>
    <row r="189" spans="1:6" x14ac:dyDescent="0.3">
      <c r="A189" s="50">
        <v>7180043400835</v>
      </c>
      <c r="B189" s="50" t="str">
        <f t="shared" si="4"/>
        <v>scf7180043400835</v>
      </c>
      <c r="C189">
        <v>5268</v>
      </c>
      <c r="D189" s="50">
        <v>7180043400835</v>
      </c>
      <c r="E189" s="50" t="str">
        <f t="shared" si="5"/>
        <v>scf7180043400835</v>
      </c>
      <c r="F189">
        <v>5268</v>
      </c>
    </row>
    <row r="190" spans="1:6" x14ac:dyDescent="0.3">
      <c r="A190" s="50">
        <v>7180043402540</v>
      </c>
      <c r="B190" s="50" t="str">
        <f t="shared" si="4"/>
        <v>scf7180043402540</v>
      </c>
      <c r="C190">
        <v>5561</v>
      </c>
      <c r="D190" s="50">
        <v>7180043402540</v>
      </c>
      <c r="E190" s="50" t="str">
        <f t="shared" si="5"/>
        <v>scf7180043402540</v>
      </c>
      <c r="F190">
        <v>5561</v>
      </c>
    </row>
    <row r="191" spans="1:6" x14ac:dyDescent="0.3">
      <c r="A191" s="50">
        <v>7180043402632</v>
      </c>
      <c r="B191" s="50" t="str">
        <f t="shared" si="4"/>
        <v>scf7180043402632</v>
      </c>
      <c r="C191">
        <v>6405</v>
      </c>
      <c r="D191" s="50">
        <v>7180043402632</v>
      </c>
      <c r="E191" s="50" t="str">
        <f t="shared" si="5"/>
        <v>scf7180043402632</v>
      </c>
      <c r="F191">
        <v>6405</v>
      </c>
    </row>
    <row r="192" spans="1:6" x14ac:dyDescent="0.3">
      <c r="A192" s="50">
        <v>7180043407190</v>
      </c>
      <c r="B192" s="50" t="str">
        <f t="shared" si="4"/>
        <v>scf7180043407190</v>
      </c>
      <c r="C192">
        <v>6815</v>
      </c>
      <c r="D192" s="50">
        <v>7180043407190</v>
      </c>
      <c r="E192" s="50" t="str">
        <f t="shared" si="5"/>
        <v>scf7180043407190</v>
      </c>
      <c r="F192">
        <v>6815</v>
      </c>
    </row>
    <row r="193" spans="1:6" x14ac:dyDescent="0.3">
      <c r="A193" s="50">
        <v>7180043410333</v>
      </c>
      <c r="B193" s="50" t="str">
        <f t="shared" si="4"/>
        <v>scf7180043410333</v>
      </c>
      <c r="C193">
        <v>5082</v>
      </c>
      <c r="D193" s="50">
        <v>7180043410333</v>
      </c>
      <c r="E193" s="50" t="str">
        <f t="shared" si="5"/>
        <v>scf7180043410333</v>
      </c>
      <c r="F193">
        <v>5082</v>
      </c>
    </row>
    <row r="194" spans="1:6" x14ac:dyDescent="0.3">
      <c r="A194" s="50">
        <v>7180043410762</v>
      </c>
      <c r="B194" s="50" t="str">
        <f t="shared" ref="B194:B257" si="6">CONCATENATE("scf",+A194)</f>
        <v>scf7180043410762</v>
      </c>
      <c r="C194">
        <v>5840</v>
      </c>
      <c r="D194" s="50">
        <v>7180043410762</v>
      </c>
      <c r="E194" s="50" t="str">
        <f t="shared" ref="E194:E257" si="7">CONCATENATE("scf",+D194)</f>
        <v>scf7180043410762</v>
      </c>
      <c r="F194">
        <v>5840</v>
      </c>
    </row>
    <row r="195" spans="1:6" x14ac:dyDescent="0.3">
      <c r="A195" s="50">
        <v>7180043411356</v>
      </c>
      <c r="B195" s="50" t="str">
        <f t="shared" si="6"/>
        <v>scf7180043411356</v>
      </c>
      <c r="C195">
        <v>4139</v>
      </c>
      <c r="D195" s="50">
        <v>7180043411356</v>
      </c>
      <c r="E195" s="50" t="str">
        <f t="shared" si="7"/>
        <v>scf7180043411356</v>
      </c>
      <c r="F195">
        <v>4139</v>
      </c>
    </row>
    <row r="196" spans="1:6" x14ac:dyDescent="0.3">
      <c r="A196" s="50">
        <v>7180043413238</v>
      </c>
      <c r="B196" s="50" t="str">
        <f t="shared" si="6"/>
        <v>scf7180043413238</v>
      </c>
      <c r="C196">
        <v>6383</v>
      </c>
      <c r="D196" s="50">
        <v>7180043413238</v>
      </c>
      <c r="E196" s="50" t="str">
        <f t="shared" si="7"/>
        <v>scf7180043413238</v>
      </c>
      <c r="F196">
        <v>6383</v>
      </c>
    </row>
    <row r="197" spans="1:6" x14ac:dyDescent="0.3">
      <c r="A197" s="50">
        <v>7180043414473</v>
      </c>
      <c r="B197" s="50" t="str">
        <f t="shared" si="6"/>
        <v>scf7180043414473</v>
      </c>
      <c r="C197">
        <v>6569</v>
      </c>
      <c r="D197" s="50">
        <v>7180043414473</v>
      </c>
      <c r="E197" s="50" t="str">
        <f t="shared" si="7"/>
        <v>scf7180043414473</v>
      </c>
      <c r="F197">
        <v>6569</v>
      </c>
    </row>
    <row r="198" spans="1:6" x14ac:dyDescent="0.3">
      <c r="A198" s="50">
        <v>7180043418305</v>
      </c>
      <c r="B198" s="50" t="str">
        <f t="shared" si="6"/>
        <v>scf7180043418305</v>
      </c>
      <c r="C198">
        <v>4193</v>
      </c>
      <c r="D198" s="50">
        <v>7180043418305</v>
      </c>
      <c r="E198" s="50" t="str">
        <f t="shared" si="7"/>
        <v>scf7180043418305</v>
      </c>
      <c r="F198">
        <v>4193</v>
      </c>
    </row>
    <row r="199" spans="1:6" x14ac:dyDescent="0.3">
      <c r="A199" s="50">
        <v>7180043418796</v>
      </c>
      <c r="B199" s="50" t="str">
        <f t="shared" si="6"/>
        <v>scf7180043418796</v>
      </c>
      <c r="C199">
        <v>6582</v>
      </c>
      <c r="D199" s="50">
        <v>7180043418796</v>
      </c>
      <c r="E199" s="50" t="str">
        <f t="shared" si="7"/>
        <v>scf7180043418796</v>
      </c>
      <c r="F199">
        <v>6582</v>
      </c>
    </row>
    <row r="200" spans="1:6" x14ac:dyDescent="0.3">
      <c r="A200" s="50">
        <v>7180043419505</v>
      </c>
      <c r="B200" s="50" t="str">
        <f t="shared" si="6"/>
        <v>scf7180043419505</v>
      </c>
      <c r="C200">
        <v>6719</v>
      </c>
      <c r="D200" s="50">
        <v>7180043419505</v>
      </c>
      <c r="E200" s="50" t="str">
        <f t="shared" si="7"/>
        <v>scf7180043419505</v>
      </c>
      <c r="F200">
        <v>6719</v>
      </c>
    </row>
    <row r="201" spans="1:6" x14ac:dyDescent="0.3">
      <c r="A201" s="50">
        <v>7180043419768</v>
      </c>
      <c r="B201" s="50" t="str">
        <f t="shared" si="6"/>
        <v>scf7180043419768</v>
      </c>
      <c r="C201">
        <v>4430</v>
      </c>
      <c r="D201" s="50">
        <v>7180043419768</v>
      </c>
      <c r="E201" s="50" t="str">
        <f t="shared" si="7"/>
        <v>scf7180043419768</v>
      </c>
      <c r="F201">
        <v>4430</v>
      </c>
    </row>
    <row r="202" spans="1:6" x14ac:dyDescent="0.3">
      <c r="A202" s="50">
        <v>7180043433398</v>
      </c>
      <c r="B202" s="50" t="str">
        <f t="shared" si="6"/>
        <v>scf7180043433398</v>
      </c>
      <c r="C202">
        <v>5686</v>
      </c>
      <c r="D202" s="50">
        <v>7180043433398</v>
      </c>
      <c r="E202" s="50" t="str">
        <f t="shared" si="7"/>
        <v>scf7180043433398</v>
      </c>
      <c r="F202">
        <v>5686</v>
      </c>
    </row>
    <row r="203" spans="1:6" x14ac:dyDescent="0.3">
      <c r="A203" s="50">
        <v>7180043437329</v>
      </c>
      <c r="B203" s="50" t="str">
        <f t="shared" si="6"/>
        <v>scf7180043437329</v>
      </c>
      <c r="C203">
        <v>6333</v>
      </c>
      <c r="D203" s="50">
        <v>7180043437329</v>
      </c>
      <c r="E203" s="50" t="str">
        <f t="shared" si="7"/>
        <v>scf7180043437329</v>
      </c>
      <c r="F203">
        <v>6333</v>
      </c>
    </row>
    <row r="204" spans="1:6" x14ac:dyDescent="0.3">
      <c r="A204" s="50">
        <v>7180043455988</v>
      </c>
      <c r="B204" s="50" t="str">
        <f t="shared" si="6"/>
        <v>scf7180043455988</v>
      </c>
      <c r="C204">
        <v>4184</v>
      </c>
      <c r="D204" s="50">
        <v>7180043455988</v>
      </c>
      <c r="E204" s="50" t="str">
        <f t="shared" si="7"/>
        <v>scf7180043455988</v>
      </c>
      <c r="F204">
        <v>4184</v>
      </c>
    </row>
    <row r="205" spans="1:6" x14ac:dyDescent="0.3">
      <c r="A205" s="50">
        <v>7180043502554</v>
      </c>
      <c r="B205" s="50" t="str">
        <f t="shared" si="6"/>
        <v>scf7180043502554</v>
      </c>
      <c r="C205">
        <v>2159</v>
      </c>
      <c r="D205" s="50">
        <v>7180043502554</v>
      </c>
      <c r="E205" s="50" t="str">
        <f t="shared" si="7"/>
        <v>scf7180043502554</v>
      </c>
      <c r="F205">
        <v>2159</v>
      </c>
    </row>
    <row r="206" spans="1:6" x14ac:dyDescent="0.3">
      <c r="A206" s="50">
        <v>7180043684590</v>
      </c>
      <c r="B206" s="50" t="str">
        <f t="shared" si="6"/>
        <v>scf7180043684590</v>
      </c>
      <c r="C206">
        <v>6643</v>
      </c>
      <c r="D206" s="50">
        <v>7180043684590</v>
      </c>
      <c r="E206" s="50" t="str">
        <f t="shared" si="7"/>
        <v>scf7180043684590</v>
      </c>
      <c r="F206">
        <v>6643</v>
      </c>
    </row>
    <row r="207" spans="1:6" x14ac:dyDescent="0.3">
      <c r="A207" s="50">
        <v>7180043684748</v>
      </c>
      <c r="B207" s="50" t="str">
        <f t="shared" si="6"/>
        <v>scf7180043684748</v>
      </c>
      <c r="C207">
        <v>4324</v>
      </c>
      <c r="D207" s="50">
        <v>7180043684748</v>
      </c>
      <c r="E207" s="50" t="str">
        <f t="shared" si="7"/>
        <v>scf7180043684748</v>
      </c>
      <c r="F207">
        <v>4324</v>
      </c>
    </row>
    <row r="208" spans="1:6" x14ac:dyDescent="0.3">
      <c r="A208" s="50">
        <v>7180043684923</v>
      </c>
      <c r="B208" s="50" t="str">
        <f t="shared" si="6"/>
        <v>scf7180043684923</v>
      </c>
      <c r="C208">
        <v>5258</v>
      </c>
      <c r="D208" s="50">
        <v>7180043684923</v>
      </c>
      <c r="E208" s="50" t="str">
        <f t="shared" si="7"/>
        <v>scf7180043684923</v>
      </c>
      <c r="F208">
        <v>5258</v>
      </c>
    </row>
    <row r="209" spans="1:6" x14ac:dyDescent="0.3">
      <c r="A209" s="50">
        <v>7180043686295</v>
      </c>
      <c r="B209" s="50" t="str">
        <f t="shared" si="6"/>
        <v>scf7180043686295</v>
      </c>
      <c r="C209">
        <v>4774</v>
      </c>
      <c r="D209" s="50">
        <v>7180043686295</v>
      </c>
      <c r="E209" s="50" t="str">
        <f t="shared" si="7"/>
        <v>scf7180043686295</v>
      </c>
      <c r="F209">
        <v>4774</v>
      </c>
    </row>
    <row r="210" spans="1:6" x14ac:dyDescent="0.3">
      <c r="A210" s="50">
        <v>7180043686317</v>
      </c>
      <c r="B210" s="50" t="str">
        <f t="shared" si="6"/>
        <v>scf7180043686317</v>
      </c>
      <c r="C210">
        <v>6630</v>
      </c>
      <c r="D210" s="50">
        <v>7180043686317</v>
      </c>
      <c r="E210" s="50" t="str">
        <f t="shared" si="7"/>
        <v>scf7180043686317</v>
      </c>
      <c r="F210">
        <v>6630</v>
      </c>
    </row>
    <row r="211" spans="1:6" x14ac:dyDescent="0.3">
      <c r="A211" s="50">
        <v>7180043689942</v>
      </c>
      <c r="B211" s="50" t="str">
        <f t="shared" si="6"/>
        <v>scf7180043689942</v>
      </c>
      <c r="C211">
        <v>5323</v>
      </c>
      <c r="D211" s="50">
        <v>7180043689942</v>
      </c>
      <c r="E211" s="50" t="str">
        <f t="shared" si="7"/>
        <v>scf7180043689942</v>
      </c>
      <c r="F211">
        <v>5323</v>
      </c>
    </row>
    <row r="212" spans="1:6" x14ac:dyDescent="0.3">
      <c r="A212" s="50">
        <v>7180043690598</v>
      </c>
      <c r="B212" s="50" t="str">
        <f t="shared" si="6"/>
        <v>scf7180043690598</v>
      </c>
      <c r="C212">
        <v>7311</v>
      </c>
      <c r="D212" s="50">
        <v>7180043690598</v>
      </c>
      <c r="E212" s="50" t="str">
        <f t="shared" si="7"/>
        <v>scf7180043690598</v>
      </c>
      <c r="F212">
        <v>7311</v>
      </c>
    </row>
    <row r="213" spans="1:6" x14ac:dyDescent="0.3">
      <c r="A213" s="50">
        <v>7180043691495</v>
      </c>
      <c r="B213" s="50" t="str">
        <f t="shared" si="6"/>
        <v>scf7180043691495</v>
      </c>
      <c r="C213">
        <v>5900</v>
      </c>
      <c r="D213" s="50">
        <v>7180043691495</v>
      </c>
      <c r="E213" s="50" t="str">
        <f t="shared" si="7"/>
        <v>scf7180043691495</v>
      </c>
      <c r="F213">
        <v>5900</v>
      </c>
    </row>
    <row r="214" spans="1:6" x14ac:dyDescent="0.3">
      <c r="A214" s="50">
        <v>7180043698668</v>
      </c>
      <c r="B214" s="50" t="str">
        <f t="shared" si="6"/>
        <v>scf7180043698668</v>
      </c>
      <c r="C214">
        <v>7148</v>
      </c>
      <c r="D214" s="50">
        <v>7180043698668</v>
      </c>
      <c r="E214" s="50" t="str">
        <f t="shared" si="7"/>
        <v>scf7180043698668</v>
      </c>
      <c r="F214">
        <v>7148</v>
      </c>
    </row>
    <row r="215" spans="1:6" x14ac:dyDescent="0.3">
      <c r="A215" s="50">
        <v>7180043700957</v>
      </c>
      <c r="B215" s="50" t="str">
        <f t="shared" si="6"/>
        <v>scf7180043700957</v>
      </c>
      <c r="C215">
        <v>6774</v>
      </c>
      <c r="D215" s="50">
        <v>7180043700957</v>
      </c>
      <c r="E215" s="50" t="str">
        <f t="shared" si="7"/>
        <v>scf7180043700957</v>
      </c>
      <c r="F215">
        <v>6774</v>
      </c>
    </row>
    <row r="216" spans="1:6" x14ac:dyDescent="0.3">
      <c r="A216" s="50">
        <v>7180043701517</v>
      </c>
      <c r="B216" s="50" t="str">
        <f t="shared" si="6"/>
        <v>scf7180043701517</v>
      </c>
      <c r="C216">
        <v>4150</v>
      </c>
      <c r="D216" s="50">
        <v>7180043701517</v>
      </c>
      <c r="E216" s="50" t="str">
        <f t="shared" si="7"/>
        <v>scf7180043701517</v>
      </c>
      <c r="F216">
        <v>4150</v>
      </c>
    </row>
    <row r="217" spans="1:6" x14ac:dyDescent="0.3">
      <c r="A217" s="50">
        <v>7180043701805</v>
      </c>
      <c r="B217" s="50" t="str">
        <f t="shared" si="6"/>
        <v>scf7180043701805</v>
      </c>
      <c r="C217">
        <v>5514</v>
      </c>
      <c r="D217" s="50">
        <v>7180043701805</v>
      </c>
      <c r="E217" s="50" t="str">
        <f t="shared" si="7"/>
        <v>scf7180043701805</v>
      </c>
      <c r="F217">
        <v>5514</v>
      </c>
    </row>
    <row r="218" spans="1:6" x14ac:dyDescent="0.3">
      <c r="A218" s="50">
        <v>7180043706770</v>
      </c>
      <c r="B218" s="50" t="str">
        <f t="shared" si="6"/>
        <v>scf7180043706770</v>
      </c>
      <c r="C218">
        <v>6100</v>
      </c>
      <c r="D218" s="50">
        <v>7180043706770</v>
      </c>
      <c r="E218" s="50" t="str">
        <f t="shared" si="7"/>
        <v>scf7180043706770</v>
      </c>
      <c r="F218">
        <v>6100</v>
      </c>
    </row>
    <row r="219" spans="1:6" x14ac:dyDescent="0.3">
      <c r="A219" s="50">
        <v>7180043707007</v>
      </c>
      <c r="B219" s="50" t="str">
        <f t="shared" si="6"/>
        <v>scf7180043707007</v>
      </c>
      <c r="C219">
        <v>4719</v>
      </c>
      <c r="D219" s="50">
        <v>7180043707007</v>
      </c>
      <c r="E219" s="50" t="str">
        <f t="shared" si="7"/>
        <v>scf7180043707007</v>
      </c>
      <c r="F219">
        <v>4719</v>
      </c>
    </row>
    <row r="220" spans="1:6" x14ac:dyDescent="0.3">
      <c r="A220" s="50">
        <v>7180043711146</v>
      </c>
      <c r="B220" s="50" t="str">
        <f t="shared" si="6"/>
        <v>scf7180043711146</v>
      </c>
      <c r="C220">
        <v>5017</v>
      </c>
      <c r="D220" s="50">
        <v>7180043711146</v>
      </c>
      <c r="E220" s="50" t="str">
        <f t="shared" si="7"/>
        <v>scf7180043711146</v>
      </c>
      <c r="F220">
        <v>5017</v>
      </c>
    </row>
    <row r="221" spans="1:6" x14ac:dyDescent="0.3">
      <c r="A221" s="50">
        <v>7180043713012</v>
      </c>
      <c r="B221" s="50" t="str">
        <f t="shared" si="6"/>
        <v>scf7180043713012</v>
      </c>
      <c r="C221">
        <v>5015</v>
      </c>
      <c r="D221" s="50">
        <v>7180043713012</v>
      </c>
      <c r="E221" s="50" t="str">
        <f t="shared" si="7"/>
        <v>scf7180043713012</v>
      </c>
      <c r="F221">
        <v>5015</v>
      </c>
    </row>
    <row r="222" spans="1:6" x14ac:dyDescent="0.3">
      <c r="A222" s="50">
        <v>7180043718731</v>
      </c>
      <c r="B222" s="50" t="str">
        <f t="shared" si="6"/>
        <v>scf7180043718731</v>
      </c>
      <c r="C222">
        <v>5027</v>
      </c>
      <c r="D222" s="50">
        <v>7180043718731</v>
      </c>
      <c r="E222" s="50" t="str">
        <f t="shared" si="7"/>
        <v>scf7180043718731</v>
      </c>
      <c r="F222">
        <v>5027</v>
      </c>
    </row>
    <row r="223" spans="1:6" x14ac:dyDescent="0.3">
      <c r="A223" s="50">
        <v>7180043720146</v>
      </c>
      <c r="B223" s="50" t="str">
        <f t="shared" si="6"/>
        <v>scf7180043720146</v>
      </c>
      <c r="C223">
        <v>7121</v>
      </c>
      <c r="D223" s="50">
        <v>7180043720146</v>
      </c>
      <c r="E223" s="50" t="str">
        <f t="shared" si="7"/>
        <v>scf7180043720146</v>
      </c>
      <c r="F223">
        <v>7121</v>
      </c>
    </row>
    <row r="224" spans="1:6" x14ac:dyDescent="0.3">
      <c r="A224" s="50">
        <v>7180043723986</v>
      </c>
      <c r="B224" s="50" t="str">
        <f t="shared" si="6"/>
        <v>scf7180043723986</v>
      </c>
      <c r="C224">
        <v>6787</v>
      </c>
      <c r="D224" s="50">
        <v>7180043723986</v>
      </c>
      <c r="E224" s="50" t="str">
        <f t="shared" si="7"/>
        <v>scf7180043723986</v>
      </c>
      <c r="F224">
        <v>6787</v>
      </c>
    </row>
    <row r="225" spans="1:6" x14ac:dyDescent="0.3">
      <c r="A225" s="50">
        <v>7180043727006</v>
      </c>
      <c r="B225" s="50" t="str">
        <f t="shared" si="6"/>
        <v>scf7180043727006</v>
      </c>
      <c r="C225">
        <v>5785</v>
      </c>
      <c r="D225" s="50">
        <v>7180043727006</v>
      </c>
      <c r="E225" s="50" t="str">
        <f t="shared" si="7"/>
        <v>scf7180043727006</v>
      </c>
      <c r="F225">
        <v>5785</v>
      </c>
    </row>
    <row r="226" spans="1:6" x14ac:dyDescent="0.3">
      <c r="A226" s="50">
        <v>7180043734481</v>
      </c>
      <c r="B226" s="50" t="str">
        <f t="shared" si="6"/>
        <v>scf7180043734481</v>
      </c>
      <c r="C226">
        <v>6555</v>
      </c>
      <c r="D226" s="50">
        <v>7180043734481</v>
      </c>
      <c r="E226" s="50" t="str">
        <f t="shared" si="7"/>
        <v>scf7180043734481</v>
      </c>
      <c r="F226">
        <v>6555</v>
      </c>
    </row>
    <row r="227" spans="1:6" x14ac:dyDescent="0.3">
      <c r="A227" s="50">
        <v>7180043734758</v>
      </c>
      <c r="B227" s="50" t="str">
        <f t="shared" si="6"/>
        <v>scf7180043734758</v>
      </c>
      <c r="C227">
        <v>4856</v>
      </c>
      <c r="D227" s="50">
        <v>7180043734758</v>
      </c>
      <c r="E227" s="50" t="str">
        <f t="shared" si="7"/>
        <v>scf7180043734758</v>
      </c>
      <c r="F227">
        <v>4856</v>
      </c>
    </row>
    <row r="228" spans="1:6" x14ac:dyDescent="0.3">
      <c r="A228" s="50">
        <v>7180043740125</v>
      </c>
      <c r="B228" s="50" t="str">
        <f t="shared" si="6"/>
        <v>scf7180043740125</v>
      </c>
      <c r="C228">
        <v>5039</v>
      </c>
      <c r="D228" s="50">
        <v>7180043740125</v>
      </c>
      <c r="E228" s="50" t="str">
        <f t="shared" si="7"/>
        <v>scf7180043740125</v>
      </c>
      <c r="F228">
        <v>5039</v>
      </c>
    </row>
    <row r="229" spans="1:6" x14ac:dyDescent="0.3">
      <c r="A229" s="50">
        <v>7180043753399</v>
      </c>
      <c r="B229" s="50" t="str">
        <f t="shared" si="6"/>
        <v>scf7180043753399</v>
      </c>
      <c r="C229">
        <v>3020</v>
      </c>
      <c r="D229" s="50">
        <v>7180043753399</v>
      </c>
      <c r="E229" s="50" t="str">
        <f t="shared" si="7"/>
        <v>scf7180043753399</v>
      </c>
      <c r="F229">
        <v>3020</v>
      </c>
    </row>
    <row r="230" spans="1:6" x14ac:dyDescent="0.3">
      <c r="A230" s="50">
        <v>7180043769752</v>
      </c>
      <c r="B230" s="50" t="str">
        <f t="shared" si="6"/>
        <v>scf7180043769752</v>
      </c>
      <c r="C230">
        <v>3660</v>
      </c>
      <c r="D230" s="50">
        <v>7180043769752</v>
      </c>
      <c r="E230" s="50" t="str">
        <f t="shared" si="7"/>
        <v>scf7180043769752</v>
      </c>
      <c r="F230">
        <v>3660</v>
      </c>
    </row>
    <row r="231" spans="1:6" x14ac:dyDescent="0.3">
      <c r="A231" s="50">
        <v>7180043776891</v>
      </c>
      <c r="B231" s="50" t="str">
        <f t="shared" si="6"/>
        <v>scf7180043776891</v>
      </c>
      <c r="C231">
        <v>4722</v>
      </c>
      <c r="D231" s="50">
        <v>7180043776891</v>
      </c>
      <c r="E231" s="50" t="str">
        <f t="shared" si="7"/>
        <v>scf7180043776891</v>
      </c>
      <c r="F231">
        <v>4722</v>
      </c>
    </row>
    <row r="232" spans="1:6" x14ac:dyDescent="0.3">
      <c r="A232" s="50">
        <v>7180043780866</v>
      </c>
      <c r="B232" s="50" t="str">
        <f t="shared" si="6"/>
        <v>scf7180043780866</v>
      </c>
      <c r="C232">
        <v>2559</v>
      </c>
      <c r="D232" s="50">
        <v>7180043780866</v>
      </c>
      <c r="E232" s="50" t="str">
        <f t="shared" si="7"/>
        <v>scf7180043780866</v>
      </c>
      <c r="F232">
        <v>2559</v>
      </c>
    </row>
    <row r="233" spans="1:6" x14ac:dyDescent="0.3">
      <c r="A233" s="50">
        <v>7180043803264</v>
      </c>
      <c r="B233" s="50" t="str">
        <f t="shared" si="6"/>
        <v>scf7180043803264</v>
      </c>
      <c r="C233">
        <v>2122</v>
      </c>
      <c r="D233" s="50">
        <v>7180043803264</v>
      </c>
      <c r="E233" s="50" t="str">
        <f t="shared" si="7"/>
        <v>scf7180043803264</v>
      </c>
      <c r="F233">
        <v>2122</v>
      </c>
    </row>
    <row r="234" spans="1:6" x14ac:dyDescent="0.3">
      <c r="A234" s="50">
        <v>7180043863741</v>
      </c>
      <c r="B234" s="50" t="str">
        <f t="shared" si="6"/>
        <v>scf7180043863741</v>
      </c>
      <c r="C234">
        <v>1573</v>
      </c>
      <c r="D234" s="50">
        <v>7180043863741</v>
      </c>
      <c r="E234" s="50" t="str">
        <f t="shared" si="7"/>
        <v>scf7180043863741</v>
      </c>
      <c r="F234">
        <v>1573</v>
      </c>
    </row>
    <row r="235" spans="1:6" x14ac:dyDescent="0.3">
      <c r="A235" s="50">
        <v>7180043878497</v>
      </c>
      <c r="B235" s="50" t="str">
        <f t="shared" si="6"/>
        <v>scf7180043878497</v>
      </c>
      <c r="C235">
        <v>1679</v>
      </c>
      <c r="D235" s="50">
        <v>7180043878497</v>
      </c>
      <c r="E235" s="50" t="str">
        <f t="shared" si="7"/>
        <v>scf7180043878497</v>
      </c>
      <c r="F235">
        <v>1679</v>
      </c>
    </row>
    <row r="236" spans="1:6" x14ac:dyDescent="0.3">
      <c r="A236" s="50">
        <v>7180044096800</v>
      </c>
      <c r="B236" s="50" t="str">
        <f t="shared" si="6"/>
        <v>scf7180044096800</v>
      </c>
      <c r="C236">
        <v>4840</v>
      </c>
      <c r="D236" s="50">
        <v>7180044096800</v>
      </c>
      <c r="E236" s="50" t="str">
        <f t="shared" si="7"/>
        <v>scf7180044096800</v>
      </c>
      <c r="F236">
        <v>4840</v>
      </c>
    </row>
    <row r="237" spans="1:6" x14ac:dyDescent="0.3">
      <c r="A237" s="50">
        <v>7180044097927</v>
      </c>
      <c r="B237" s="50" t="str">
        <f t="shared" si="6"/>
        <v>scf7180044097927</v>
      </c>
      <c r="C237">
        <v>5791</v>
      </c>
      <c r="D237" s="50">
        <v>7180044097927</v>
      </c>
      <c r="E237" s="50" t="str">
        <f t="shared" si="7"/>
        <v>scf7180044097927</v>
      </c>
      <c r="F237">
        <v>5791</v>
      </c>
    </row>
    <row r="238" spans="1:6" x14ac:dyDescent="0.3">
      <c r="A238" s="50">
        <v>7180044106219</v>
      </c>
      <c r="B238" s="50" t="str">
        <f t="shared" si="6"/>
        <v>scf7180044106219</v>
      </c>
      <c r="C238">
        <v>5074</v>
      </c>
      <c r="D238" s="50">
        <v>7180044106219</v>
      </c>
      <c r="E238" s="50" t="str">
        <f t="shared" si="7"/>
        <v>scf7180044106219</v>
      </c>
      <c r="F238">
        <v>5074</v>
      </c>
    </row>
    <row r="239" spans="1:6" x14ac:dyDescent="0.3">
      <c r="A239" s="50">
        <v>7180044111275</v>
      </c>
      <c r="B239" s="50" t="str">
        <f t="shared" si="6"/>
        <v>scf7180044111275</v>
      </c>
      <c r="C239">
        <v>4981</v>
      </c>
      <c r="D239" s="50">
        <v>7180044111275</v>
      </c>
      <c r="E239" s="50" t="str">
        <f t="shared" si="7"/>
        <v>scf7180044111275</v>
      </c>
      <c r="F239">
        <v>4981</v>
      </c>
    </row>
    <row r="240" spans="1:6" x14ac:dyDescent="0.3">
      <c r="A240" s="50">
        <v>7180044111461</v>
      </c>
      <c r="B240" s="50" t="str">
        <f t="shared" si="6"/>
        <v>scf7180044111461</v>
      </c>
      <c r="C240">
        <v>5345</v>
      </c>
      <c r="D240" s="50">
        <v>7180044111461</v>
      </c>
      <c r="E240" s="50" t="str">
        <f t="shared" si="7"/>
        <v>scf7180044111461</v>
      </c>
      <c r="F240">
        <v>5345</v>
      </c>
    </row>
    <row r="241" spans="1:6" x14ac:dyDescent="0.3">
      <c r="A241" s="50">
        <v>7180044113177</v>
      </c>
      <c r="B241" s="50" t="str">
        <f t="shared" si="6"/>
        <v>scf7180044113177</v>
      </c>
      <c r="C241">
        <v>4149</v>
      </c>
      <c r="D241" s="50">
        <v>7180044113177</v>
      </c>
      <c r="E241" s="50" t="str">
        <f t="shared" si="7"/>
        <v>scf7180044113177</v>
      </c>
      <c r="F241">
        <v>4149</v>
      </c>
    </row>
    <row r="242" spans="1:6" x14ac:dyDescent="0.3">
      <c r="A242" s="50">
        <v>7180044113597</v>
      </c>
      <c r="B242" s="50" t="str">
        <f t="shared" si="6"/>
        <v>scf7180044113597</v>
      </c>
      <c r="C242">
        <v>5705</v>
      </c>
      <c r="D242" s="50">
        <v>7180044113597</v>
      </c>
      <c r="E242" s="50" t="str">
        <f t="shared" si="7"/>
        <v>scf7180044113597</v>
      </c>
      <c r="F242">
        <v>5705</v>
      </c>
    </row>
    <row r="243" spans="1:6" x14ac:dyDescent="0.3">
      <c r="A243" s="50">
        <v>7180044114482</v>
      </c>
      <c r="B243" s="50" t="str">
        <f t="shared" si="6"/>
        <v>scf7180044114482</v>
      </c>
      <c r="C243">
        <v>4503</v>
      </c>
      <c r="D243" s="50">
        <v>7180044114482</v>
      </c>
      <c r="E243" s="50" t="str">
        <f t="shared" si="7"/>
        <v>scf7180044114482</v>
      </c>
      <c r="F243">
        <v>4503</v>
      </c>
    </row>
    <row r="244" spans="1:6" x14ac:dyDescent="0.3">
      <c r="A244" s="50">
        <v>7180044114951</v>
      </c>
      <c r="B244" s="50" t="str">
        <f t="shared" si="6"/>
        <v>scf7180044114951</v>
      </c>
      <c r="C244">
        <v>4819</v>
      </c>
      <c r="D244" s="50">
        <v>7180044114951</v>
      </c>
      <c r="E244" s="50" t="str">
        <f t="shared" si="7"/>
        <v>scf7180044114951</v>
      </c>
      <c r="F244">
        <v>4819</v>
      </c>
    </row>
    <row r="245" spans="1:6" x14ac:dyDescent="0.3">
      <c r="A245" s="50">
        <v>7180044120414</v>
      </c>
      <c r="B245" s="50" t="str">
        <f t="shared" si="6"/>
        <v>scf7180044120414</v>
      </c>
      <c r="C245">
        <v>5695</v>
      </c>
      <c r="D245" s="50">
        <v>7180044120414</v>
      </c>
      <c r="E245" s="50" t="str">
        <f t="shared" si="7"/>
        <v>scf7180044120414</v>
      </c>
      <c r="F245">
        <v>5695</v>
      </c>
    </row>
    <row r="246" spans="1:6" x14ac:dyDescent="0.3">
      <c r="A246" s="50">
        <v>7180044123199</v>
      </c>
      <c r="B246" s="50" t="str">
        <f t="shared" si="6"/>
        <v>scf7180044123199</v>
      </c>
      <c r="C246">
        <v>4424</v>
      </c>
      <c r="D246" s="50">
        <v>7180044123199</v>
      </c>
      <c r="E246" s="50" t="str">
        <f t="shared" si="7"/>
        <v>scf7180044123199</v>
      </c>
      <c r="F246">
        <v>4424</v>
      </c>
    </row>
    <row r="247" spans="1:6" x14ac:dyDescent="0.3">
      <c r="A247" s="50">
        <v>7180044128050</v>
      </c>
      <c r="B247" s="50" t="str">
        <f t="shared" si="6"/>
        <v>scf7180044128050</v>
      </c>
      <c r="C247">
        <v>4908</v>
      </c>
      <c r="D247" s="50">
        <v>7180044128050</v>
      </c>
      <c r="E247" s="50" t="str">
        <f t="shared" si="7"/>
        <v>scf7180044128050</v>
      </c>
      <c r="F247">
        <v>4908</v>
      </c>
    </row>
    <row r="248" spans="1:6" x14ac:dyDescent="0.3">
      <c r="A248" s="50">
        <v>7180044133456</v>
      </c>
      <c r="B248" s="50" t="str">
        <f t="shared" si="6"/>
        <v>scf7180044133456</v>
      </c>
      <c r="C248">
        <v>6373</v>
      </c>
      <c r="D248" s="50">
        <v>7180044133456</v>
      </c>
      <c r="E248" s="50" t="str">
        <f t="shared" si="7"/>
        <v>scf7180044133456</v>
      </c>
      <c r="F248">
        <v>6373</v>
      </c>
    </row>
    <row r="249" spans="1:6" x14ac:dyDescent="0.3">
      <c r="A249" s="50">
        <v>7180044134534</v>
      </c>
      <c r="B249" s="50" t="str">
        <f t="shared" si="6"/>
        <v>scf7180044134534</v>
      </c>
      <c r="C249">
        <v>4060</v>
      </c>
      <c r="D249" s="50">
        <v>7180044134534</v>
      </c>
      <c r="E249" s="50" t="str">
        <f t="shared" si="7"/>
        <v>scf7180044134534</v>
      </c>
      <c r="F249">
        <v>4060</v>
      </c>
    </row>
    <row r="250" spans="1:6" x14ac:dyDescent="0.3">
      <c r="A250" s="50">
        <v>7180044134535</v>
      </c>
      <c r="B250" s="50" t="str">
        <f t="shared" si="6"/>
        <v>scf7180044134535</v>
      </c>
      <c r="C250">
        <v>5066</v>
      </c>
      <c r="D250" s="50">
        <v>7180044134535</v>
      </c>
      <c r="E250" s="50" t="str">
        <f t="shared" si="7"/>
        <v>scf7180044134535</v>
      </c>
      <c r="F250">
        <v>5066</v>
      </c>
    </row>
    <row r="251" spans="1:6" x14ac:dyDescent="0.3">
      <c r="A251" s="50">
        <v>7180044138066</v>
      </c>
      <c r="B251" s="50" t="str">
        <f t="shared" si="6"/>
        <v>scf7180044138066</v>
      </c>
      <c r="C251">
        <v>5105</v>
      </c>
      <c r="D251" s="50">
        <v>7180044138066</v>
      </c>
      <c r="E251" s="50" t="str">
        <f t="shared" si="7"/>
        <v>scf7180044138066</v>
      </c>
      <c r="F251">
        <v>5105</v>
      </c>
    </row>
    <row r="252" spans="1:6" x14ac:dyDescent="0.3">
      <c r="A252" s="50">
        <v>7180044155553</v>
      </c>
      <c r="B252" s="50" t="str">
        <f t="shared" si="6"/>
        <v>scf7180044155553</v>
      </c>
      <c r="C252">
        <v>3949</v>
      </c>
      <c r="D252" s="50">
        <v>7180044155553</v>
      </c>
      <c r="E252" s="50" t="str">
        <f t="shared" si="7"/>
        <v>scf7180044155553</v>
      </c>
      <c r="F252">
        <v>3949</v>
      </c>
    </row>
    <row r="253" spans="1:6" x14ac:dyDescent="0.3">
      <c r="A253" s="50">
        <v>7180044209722</v>
      </c>
      <c r="B253" s="50" t="str">
        <f t="shared" si="6"/>
        <v>scf7180044209722</v>
      </c>
      <c r="C253">
        <v>3698</v>
      </c>
      <c r="D253" s="50">
        <v>7180044209722</v>
      </c>
      <c r="E253" s="50" t="str">
        <f t="shared" si="7"/>
        <v>scf7180044209722</v>
      </c>
      <c r="F253">
        <v>3698</v>
      </c>
    </row>
    <row r="254" spans="1:6" x14ac:dyDescent="0.3">
      <c r="A254" s="50">
        <v>7180044236102</v>
      </c>
      <c r="B254" s="50" t="str">
        <f t="shared" si="6"/>
        <v>scf7180044236102</v>
      </c>
      <c r="C254">
        <v>2551</v>
      </c>
      <c r="D254" s="50">
        <v>7180044236102</v>
      </c>
      <c r="E254" s="50" t="str">
        <f t="shared" si="7"/>
        <v>scf7180044236102</v>
      </c>
      <c r="F254">
        <v>2551</v>
      </c>
    </row>
    <row r="255" spans="1:6" x14ac:dyDescent="0.3">
      <c r="A255" s="50">
        <v>7180044680283</v>
      </c>
      <c r="B255" s="50" t="str">
        <f t="shared" si="6"/>
        <v>scf7180044680283</v>
      </c>
      <c r="C255">
        <v>3524</v>
      </c>
      <c r="D255" s="50">
        <v>7180044680283</v>
      </c>
      <c r="E255" s="50" t="str">
        <f t="shared" si="7"/>
        <v>scf7180044680283</v>
      </c>
      <c r="F255">
        <v>3524</v>
      </c>
    </row>
    <row r="256" spans="1:6" x14ac:dyDescent="0.3">
      <c r="A256" s="50">
        <v>7180044682364</v>
      </c>
      <c r="B256" s="50" t="str">
        <f t="shared" si="6"/>
        <v>scf7180044682364</v>
      </c>
      <c r="C256">
        <v>4191</v>
      </c>
      <c r="D256" s="50">
        <v>7180044682364</v>
      </c>
      <c r="E256" s="50" t="str">
        <f t="shared" si="7"/>
        <v>scf7180044682364</v>
      </c>
      <c r="F256">
        <v>4191</v>
      </c>
    </row>
    <row r="257" spans="1:6" x14ac:dyDescent="0.3">
      <c r="A257" s="50">
        <v>7180044684081</v>
      </c>
      <c r="B257" s="50" t="str">
        <f t="shared" si="6"/>
        <v>scf7180044684081</v>
      </c>
      <c r="C257">
        <v>4510</v>
      </c>
      <c r="D257" s="50">
        <v>7180044684081</v>
      </c>
      <c r="E257" s="50" t="str">
        <f t="shared" si="7"/>
        <v>scf7180044684081</v>
      </c>
      <c r="F257">
        <v>4510</v>
      </c>
    </row>
    <row r="258" spans="1:6" x14ac:dyDescent="0.3">
      <c r="A258" s="50">
        <v>7180044684847</v>
      </c>
      <c r="B258" s="50" t="str">
        <f t="shared" ref="B258:B321" si="8">CONCATENATE("scf",+A258)</f>
        <v>scf7180044684847</v>
      </c>
      <c r="C258">
        <v>5640</v>
      </c>
      <c r="D258" s="50">
        <v>7180044684847</v>
      </c>
      <c r="E258" s="50" t="str">
        <f t="shared" ref="E258:E321" si="9">CONCATENATE("scf",+D258)</f>
        <v>scf7180044684847</v>
      </c>
      <c r="F258">
        <v>5640</v>
      </c>
    </row>
    <row r="259" spans="1:6" x14ac:dyDescent="0.3">
      <c r="A259" s="50">
        <v>7180044686304</v>
      </c>
      <c r="B259" s="50" t="str">
        <f t="shared" si="8"/>
        <v>scf7180044686304</v>
      </c>
      <c r="C259">
        <v>4517</v>
      </c>
      <c r="D259" s="50">
        <v>7180044686304</v>
      </c>
      <c r="E259" s="50" t="str">
        <f t="shared" si="9"/>
        <v>scf7180044686304</v>
      </c>
      <c r="F259">
        <v>4517</v>
      </c>
    </row>
    <row r="260" spans="1:6" x14ac:dyDescent="0.3">
      <c r="A260" s="50">
        <v>7180044689982</v>
      </c>
      <c r="B260" s="50" t="str">
        <f t="shared" si="8"/>
        <v>scf7180044689982</v>
      </c>
      <c r="C260">
        <v>2540</v>
      </c>
      <c r="D260" s="50">
        <v>7180044689982</v>
      </c>
      <c r="E260" s="50" t="str">
        <f t="shared" si="9"/>
        <v>scf7180044689982</v>
      </c>
      <c r="F260">
        <v>2540</v>
      </c>
    </row>
    <row r="261" spans="1:6" x14ac:dyDescent="0.3">
      <c r="A261" s="50">
        <v>7180044690651</v>
      </c>
      <c r="B261" s="50" t="str">
        <f t="shared" si="8"/>
        <v>scf7180044690651</v>
      </c>
      <c r="C261">
        <v>4461</v>
      </c>
      <c r="D261" s="50">
        <v>7180044690651</v>
      </c>
      <c r="E261" s="50" t="str">
        <f t="shared" si="9"/>
        <v>scf7180044690651</v>
      </c>
      <c r="F261">
        <v>4461</v>
      </c>
    </row>
    <row r="262" spans="1:6" x14ac:dyDescent="0.3">
      <c r="A262" s="50">
        <v>7180044690912</v>
      </c>
      <c r="B262" s="50" t="str">
        <f t="shared" si="8"/>
        <v>scf7180044690912</v>
      </c>
      <c r="C262">
        <v>3317</v>
      </c>
      <c r="D262" s="50">
        <v>7180044690912</v>
      </c>
      <c r="E262" s="50" t="str">
        <f t="shared" si="9"/>
        <v>scf7180044690912</v>
      </c>
      <c r="F262">
        <v>3317</v>
      </c>
    </row>
    <row r="263" spans="1:6" x14ac:dyDescent="0.3">
      <c r="A263" s="50">
        <v>7180044691729</v>
      </c>
      <c r="B263" s="50" t="str">
        <f t="shared" si="8"/>
        <v>scf7180044691729</v>
      </c>
      <c r="C263">
        <v>4058</v>
      </c>
      <c r="D263" s="50">
        <v>7180044691729</v>
      </c>
      <c r="E263" s="50" t="str">
        <f t="shared" si="9"/>
        <v>scf7180044691729</v>
      </c>
      <c r="F263">
        <v>4058</v>
      </c>
    </row>
    <row r="264" spans="1:6" x14ac:dyDescent="0.3">
      <c r="A264" s="50">
        <v>7180044697643</v>
      </c>
      <c r="B264" s="50" t="str">
        <f t="shared" si="8"/>
        <v>scf7180044697643</v>
      </c>
      <c r="C264">
        <v>5154</v>
      </c>
      <c r="D264" s="50">
        <v>7180044697643</v>
      </c>
      <c r="E264" s="50" t="str">
        <f t="shared" si="9"/>
        <v>scf7180044697643</v>
      </c>
      <c r="F264">
        <v>5154</v>
      </c>
    </row>
    <row r="265" spans="1:6" x14ac:dyDescent="0.3">
      <c r="A265" s="50">
        <v>7180044703488</v>
      </c>
      <c r="B265" s="50" t="str">
        <f t="shared" si="8"/>
        <v>scf7180044703488</v>
      </c>
      <c r="C265">
        <v>4553</v>
      </c>
      <c r="D265" s="50">
        <v>7180044703488</v>
      </c>
      <c r="E265" s="50" t="str">
        <f t="shared" si="9"/>
        <v>scf7180044703488</v>
      </c>
      <c r="F265">
        <v>4553</v>
      </c>
    </row>
    <row r="266" spans="1:6" x14ac:dyDescent="0.3">
      <c r="A266" s="50">
        <v>7180044707871</v>
      </c>
      <c r="B266" s="50" t="str">
        <f t="shared" si="8"/>
        <v>scf7180044707871</v>
      </c>
      <c r="C266">
        <v>4389</v>
      </c>
      <c r="D266" s="50">
        <v>7180044707871</v>
      </c>
      <c r="E266" s="50" t="str">
        <f t="shared" si="9"/>
        <v>scf7180044707871</v>
      </c>
      <c r="F266">
        <v>4389</v>
      </c>
    </row>
    <row r="267" spans="1:6" x14ac:dyDescent="0.3">
      <c r="A267" s="50">
        <v>7180044735823</v>
      </c>
      <c r="B267" s="50" t="str">
        <f t="shared" si="8"/>
        <v>scf7180044735823</v>
      </c>
      <c r="C267">
        <v>2719</v>
      </c>
      <c r="D267" s="50">
        <v>7180044735823</v>
      </c>
      <c r="E267" s="50" t="str">
        <f t="shared" si="9"/>
        <v>scf7180044735823</v>
      </c>
      <c r="F267">
        <v>2719</v>
      </c>
    </row>
    <row r="268" spans="1:6" x14ac:dyDescent="0.3">
      <c r="A268" s="50">
        <v>7180044737013</v>
      </c>
      <c r="B268" s="50" t="str">
        <f t="shared" si="8"/>
        <v>scf7180044737013</v>
      </c>
      <c r="C268">
        <v>3661</v>
      </c>
      <c r="D268" s="50">
        <v>7180044737013</v>
      </c>
      <c r="E268" s="50" t="str">
        <f t="shared" si="9"/>
        <v>scf7180044737013</v>
      </c>
      <c r="F268">
        <v>3661</v>
      </c>
    </row>
    <row r="269" spans="1:6" x14ac:dyDescent="0.3">
      <c r="A269" s="50">
        <v>7180044744262</v>
      </c>
      <c r="B269" s="50" t="str">
        <f t="shared" si="8"/>
        <v>scf7180044744262</v>
      </c>
      <c r="C269">
        <v>4287</v>
      </c>
      <c r="D269" s="50">
        <v>7180044744262</v>
      </c>
      <c r="E269" s="50" t="str">
        <f t="shared" si="9"/>
        <v>scf7180044744262</v>
      </c>
      <c r="F269">
        <v>4287</v>
      </c>
    </row>
    <row r="270" spans="1:6" x14ac:dyDescent="0.3">
      <c r="A270" s="50">
        <v>7180044745789</v>
      </c>
      <c r="B270" s="50" t="str">
        <f t="shared" si="8"/>
        <v>scf7180044745789</v>
      </c>
      <c r="C270">
        <v>4725</v>
      </c>
      <c r="D270" s="50">
        <v>7180044745789</v>
      </c>
      <c r="E270" s="50" t="str">
        <f t="shared" si="9"/>
        <v>scf7180044745789</v>
      </c>
      <c r="F270">
        <v>4725</v>
      </c>
    </row>
    <row r="271" spans="1:6" x14ac:dyDescent="0.3">
      <c r="A271" s="50">
        <v>7180044746433</v>
      </c>
      <c r="B271" s="50" t="str">
        <f t="shared" si="8"/>
        <v>scf7180044746433</v>
      </c>
      <c r="C271">
        <v>2840</v>
      </c>
      <c r="D271" s="50">
        <v>7180044746433</v>
      </c>
      <c r="E271" s="50" t="str">
        <f t="shared" si="9"/>
        <v>scf7180044746433</v>
      </c>
      <c r="F271">
        <v>2840</v>
      </c>
    </row>
    <row r="272" spans="1:6" x14ac:dyDescent="0.3">
      <c r="A272" s="50">
        <v>7180044769026</v>
      </c>
      <c r="B272" s="50" t="str">
        <f t="shared" si="8"/>
        <v>scf7180044769026</v>
      </c>
      <c r="C272">
        <v>3244</v>
      </c>
      <c r="D272" s="50">
        <v>7180044769026</v>
      </c>
      <c r="E272" s="50" t="str">
        <f t="shared" si="9"/>
        <v>scf7180044769026</v>
      </c>
      <c r="F272">
        <v>3244</v>
      </c>
    </row>
    <row r="273" spans="1:6" x14ac:dyDescent="0.3">
      <c r="A273" s="50">
        <v>7180044771821</v>
      </c>
      <c r="B273" s="50" t="str">
        <f t="shared" si="8"/>
        <v>scf7180044771821</v>
      </c>
      <c r="C273">
        <v>2981</v>
      </c>
      <c r="D273" s="50">
        <v>7180044771821</v>
      </c>
      <c r="E273" s="50" t="str">
        <f t="shared" si="9"/>
        <v>scf7180044771821</v>
      </c>
      <c r="F273">
        <v>2981</v>
      </c>
    </row>
    <row r="274" spans="1:6" x14ac:dyDescent="0.3">
      <c r="A274" s="50">
        <v>7180044773788</v>
      </c>
      <c r="B274" s="50" t="str">
        <f t="shared" si="8"/>
        <v>scf7180044773788</v>
      </c>
      <c r="C274">
        <v>2990</v>
      </c>
      <c r="D274" s="50">
        <v>7180044773788</v>
      </c>
      <c r="E274" s="50" t="str">
        <f t="shared" si="9"/>
        <v>scf7180044773788</v>
      </c>
      <c r="F274">
        <v>2990</v>
      </c>
    </row>
    <row r="275" spans="1:6" x14ac:dyDescent="0.3">
      <c r="A275" s="50">
        <v>7180044774118</v>
      </c>
      <c r="B275" s="50" t="str">
        <f t="shared" si="8"/>
        <v>scf7180044774118</v>
      </c>
      <c r="C275">
        <v>3756</v>
      </c>
      <c r="D275" s="50">
        <v>7180044774118</v>
      </c>
      <c r="E275" s="50" t="str">
        <f t="shared" si="9"/>
        <v>scf7180044774118</v>
      </c>
      <c r="F275">
        <v>3756</v>
      </c>
    </row>
    <row r="276" spans="1:6" x14ac:dyDescent="0.3">
      <c r="A276" s="50">
        <v>7180044898120</v>
      </c>
      <c r="B276" s="50" t="str">
        <f t="shared" si="8"/>
        <v>scf7180044898120</v>
      </c>
      <c r="C276">
        <v>1248</v>
      </c>
      <c r="D276" s="50">
        <v>7180044898120</v>
      </c>
      <c r="E276" s="50" t="str">
        <f t="shared" si="9"/>
        <v>scf7180044898120</v>
      </c>
      <c r="F276">
        <v>1248</v>
      </c>
    </row>
    <row r="277" spans="1:6" x14ac:dyDescent="0.3">
      <c r="A277" s="50">
        <v>7180044912620</v>
      </c>
      <c r="B277" s="50" t="str">
        <f t="shared" si="8"/>
        <v>scf7180044912620</v>
      </c>
      <c r="C277">
        <v>1311</v>
      </c>
      <c r="D277" s="50">
        <v>7180044912620</v>
      </c>
      <c r="E277" s="50" t="str">
        <f t="shared" si="9"/>
        <v>scf7180044912620</v>
      </c>
      <c r="F277">
        <v>1311</v>
      </c>
    </row>
    <row r="278" spans="1:6" x14ac:dyDescent="0.3">
      <c r="A278" s="50">
        <v>7180044943173</v>
      </c>
      <c r="B278" s="50" t="str">
        <f t="shared" si="8"/>
        <v>scf7180044943173</v>
      </c>
      <c r="C278">
        <v>1291</v>
      </c>
      <c r="D278" s="50">
        <v>7180044943173</v>
      </c>
      <c r="E278" s="50" t="str">
        <f t="shared" si="9"/>
        <v>scf7180044943173</v>
      </c>
      <c r="F278">
        <v>1291</v>
      </c>
    </row>
    <row r="279" spans="1:6" x14ac:dyDescent="0.3">
      <c r="A279" s="50">
        <v>7180044966580</v>
      </c>
      <c r="B279" s="50" t="str">
        <f t="shared" si="8"/>
        <v>scf7180044966580</v>
      </c>
      <c r="C279">
        <v>1858</v>
      </c>
      <c r="D279" s="50">
        <v>7180044966580</v>
      </c>
      <c r="E279" s="50" t="str">
        <f t="shared" si="9"/>
        <v>scf7180044966580</v>
      </c>
      <c r="F279">
        <v>1858</v>
      </c>
    </row>
    <row r="280" spans="1:6" x14ac:dyDescent="0.3">
      <c r="A280" s="50">
        <v>7180045527545</v>
      </c>
      <c r="B280" s="50" t="str">
        <f t="shared" si="8"/>
        <v>scf7180045527545</v>
      </c>
      <c r="C280">
        <v>3143</v>
      </c>
      <c r="D280" s="50">
        <v>7180045050770</v>
      </c>
      <c r="E280" s="50" t="str">
        <f t="shared" si="9"/>
        <v>scf7180045050770</v>
      </c>
      <c r="F280">
        <v>846</v>
      </c>
    </row>
    <row r="281" spans="1:6" x14ac:dyDescent="0.3">
      <c r="A281" s="50">
        <v>7180045529631</v>
      </c>
      <c r="B281" s="50" t="str">
        <f t="shared" si="8"/>
        <v>scf7180045529631</v>
      </c>
      <c r="C281">
        <v>4184</v>
      </c>
      <c r="D281" s="50">
        <v>7180045527545</v>
      </c>
      <c r="E281" s="50" t="str">
        <f t="shared" si="9"/>
        <v>scf7180045527545</v>
      </c>
      <c r="F281">
        <v>3143</v>
      </c>
    </row>
    <row r="282" spans="1:6" x14ac:dyDescent="0.3">
      <c r="A282" s="50">
        <v>7180045531272</v>
      </c>
      <c r="B282" s="50" t="str">
        <f t="shared" si="8"/>
        <v>scf7180045531272</v>
      </c>
      <c r="C282">
        <v>3844</v>
      </c>
      <c r="D282" s="50">
        <v>7180045529631</v>
      </c>
      <c r="E282" s="50" t="str">
        <f t="shared" si="9"/>
        <v>scf7180045529631</v>
      </c>
      <c r="F282">
        <v>4184</v>
      </c>
    </row>
    <row r="283" spans="1:6" x14ac:dyDescent="0.3">
      <c r="A283" s="50">
        <v>7180045532710</v>
      </c>
      <c r="B283" s="50" t="str">
        <f t="shared" si="8"/>
        <v>scf7180045532710</v>
      </c>
      <c r="C283">
        <v>5364</v>
      </c>
      <c r="D283" s="50">
        <v>7180045531272</v>
      </c>
      <c r="E283" s="50" t="str">
        <f t="shared" si="9"/>
        <v>scf7180045531272</v>
      </c>
      <c r="F283">
        <v>3844</v>
      </c>
    </row>
    <row r="284" spans="1:6" x14ac:dyDescent="0.3">
      <c r="A284" s="50">
        <v>7180045533954</v>
      </c>
      <c r="B284" s="50" t="str">
        <f t="shared" si="8"/>
        <v>scf7180045533954</v>
      </c>
      <c r="C284">
        <v>3187</v>
      </c>
      <c r="D284" s="50">
        <v>7180045532710</v>
      </c>
      <c r="E284" s="50" t="str">
        <f t="shared" si="9"/>
        <v>scf7180045532710</v>
      </c>
      <c r="F284">
        <v>5364</v>
      </c>
    </row>
    <row r="285" spans="1:6" x14ac:dyDescent="0.3">
      <c r="A285" s="50">
        <v>7180045534012</v>
      </c>
      <c r="B285" s="50" t="str">
        <f t="shared" si="8"/>
        <v>scf7180045534012</v>
      </c>
      <c r="C285">
        <v>3295</v>
      </c>
      <c r="D285" s="50">
        <v>7180045533954</v>
      </c>
      <c r="E285" s="50" t="str">
        <f t="shared" si="9"/>
        <v>scf7180045533954</v>
      </c>
      <c r="F285">
        <v>3187</v>
      </c>
    </row>
    <row r="286" spans="1:6" x14ac:dyDescent="0.3">
      <c r="A286" s="50">
        <v>7180045538187</v>
      </c>
      <c r="B286" s="50" t="str">
        <f t="shared" si="8"/>
        <v>scf7180045538187</v>
      </c>
      <c r="C286">
        <v>4318</v>
      </c>
      <c r="D286" s="50">
        <v>7180045534012</v>
      </c>
      <c r="E286" s="50" t="str">
        <f t="shared" si="9"/>
        <v>scf7180045534012</v>
      </c>
      <c r="F286">
        <v>3295</v>
      </c>
    </row>
    <row r="287" spans="1:6" x14ac:dyDescent="0.3">
      <c r="A287" s="50">
        <v>7180045538898</v>
      </c>
      <c r="B287" s="50" t="str">
        <f t="shared" si="8"/>
        <v>scf7180045538898</v>
      </c>
      <c r="C287">
        <v>3561</v>
      </c>
      <c r="D287" s="50">
        <v>7180045538187</v>
      </c>
      <c r="E287" s="50" t="str">
        <f t="shared" si="9"/>
        <v>scf7180045538187</v>
      </c>
      <c r="F287">
        <v>4318</v>
      </c>
    </row>
    <row r="288" spans="1:6" x14ac:dyDescent="0.3">
      <c r="A288" s="50">
        <v>7180045547170</v>
      </c>
      <c r="B288" s="50" t="str">
        <f t="shared" si="8"/>
        <v>scf7180045547170</v>
      </c>
      <c r="C288">
        <v>3289</v>
      </c>
      <c r="D288" s="50">
        <v>7180045538898</v>
      </c>
      <c r="E288" s="50" t="str">
        <f t="shared" si="9"/>
        <v>scf7180045538898</v>
      </c>
      <c r="F288">
        <v>3561</v>
      </c>
    </row>
    <row r="289" spans="1:6" x14ac:dyDescent="0.3">
      <c r="A289" s="50">
        <v>7180045548507</v>
      </c>
      <c r="B289" s="50" t="str">
        <f t="shared" si="8"/>
        <v>scf7180045548507</v>
      </c>
      <c r="C289">
        <v>4188</v>
      </c>
      <c r="D289" s="50">
        <v>7180045547170</v>
      </c>
      <c r="E289" s="50" t="str">
        <f t="shared" si="9"/>
        <v>scf7180045547170</v>
      </c>
      <c r="F289">
        <v>3289</v>
      </c>
    </row>
    <row r="290" spans="1:6" x14ac:dyDescent="0.3">
      <c r="A290" s="50">
        <v>7180045564805</v>
      </c>
      <c r="B290" s="50" t="str">
        <f t="shared" si="8"/>
        <v>scf7180045564805</v>
      </c>
      <c r="C290">
        <v>4618</v>
      </c>
      <c r="D290" s="50">
        <v>7180045548507</v>
      </c>
      <c r="E290" s="50" t="str">
        <f t="shared" si="9"/>
        <v>scf7180045548507</v>
      </c>
      <c r="F290">
        <v>4188</v>
      </c>
    </row>
    <row r="291" spans="1:6" x14ac:dyDescent="0.3">
      <c r="A291" s="50">
        <v>7180045565985</v>
      </c>
      <c r="B291" s="50" t="str">
        <f t="shared" si="8"/>
        <v>scf7180045565985</v>
      </c>
      <c r="C291">
        <v>5042</v>
      </c>
      <c r="D291" s="50">
        <v>7180045564805</v>
      </c>
      <c r="E291" s="50" t="str">
        <f t="shared" si="9"/>
        <v>scf7180045564805</v>
      </c>
      <c r="F291">
        <v>4618</v>
      </c>
    </row>
    <row r="292" spans="1:6" x14ac:dyDescent="0.3">
      <c r="A292" s="50">
        <v>7180045580271</v>
      </c>
      <c r="B292" s="50" t="str">
        <f t="shared" si="8"/>
        <v>scf7180045580271</v>
      </c>
      <c r="C292">
        <v>3324</v>
      </c>
      <c r="D292" s="50">
        <v>7180045565985</v>
      </c>
      <c r="E292" s="50" t="str">
        <f t="shared" si="9"/>
        <v>scf7180045565985</v>
      </c>
      <c r="F292">
        <v>5042</v>
      </c>
    </row>
    <row r="293" spans="1:6" x14ac:dyDescent="0.3">
      <c r="A293" s="50">
        <v>7180045587131</v>
      </c>
      <c r="B293" s="50" t="str">
        <f t="shared" si="8"/>
        <v>scf7180045587131</v>
      </c>
      <c r="C293">
        <v>3663</v>
      </c>
      <c r="D293" s="50">
        <v>7180045580271</v>
      </c>
      <c r="E293" s="50" t="str">
        <f t="shared" si="9"/>
        <v>scf7180045580271</v>
      </c>
      <c r="F293">
        <v>3324</v>
      </c>
    </row>
    <row r="294" spans="1:6" x14ac:dyDescent="0.3">
      <c r="A294" s="50">
        <v>7180045590894</v>
      </c>
      <c r="B294" s="50" t="str">
        <f t="shared" si="8"/>
        <v>scf7180045590894</v>
      </c>
      <c r="C294">
        <v>4338</v>
      </c>
      <c r="D294" s="50">
        <v>7180045587131</v>
      </c>
      <c r="E294" s="50" t="str">
        <f t="shared" si="9"/>
        <v>scf7180045587131</v>
      </c>
      <c r="F294">
        <v>3663</v>
      </c>
    </row>
    <row r="295" spans="1:6" x14ac:dyDescent="0.3">
      <c r="A295" s="50">
        <v>7180045592182</v>
      </c>
      <c r="B295" s="50" t="str">
        <f t="shared" si="8"/>
        <v>scf7180045592182</v>
      </c>
      <c r="C295">
        <v>4026</v>
      </c>
      <c r="D295" s="50">
        <v>7180045590894</v>
      </c>
      <c r="E295" s="50" t="str">
        <f t="shared" si="9"/>
        <v>scf7180045590894</v>
      </c>
      <c r="F295">
        <v>4338</v>
      </c>
    </row>
    <row r="296" spans="1:6" x14ac:dyDescent="0.3">
      <c r="A296" s="50">
        <v>7180045620138</v>
      </c>
      <c r="B296" s="50" t="str">
        <f t="shared" si="8"/>
        <v>scf7180045620138</v>
      </c>
      <c r="C296">
        <v>2438</v>
      </c>
      <c r="D296" s="50">
        <v>7180045592182</v>
      </c>
      <c r="E296" s="50" t="str">
        <f t="shared" si="9"/>
        <v>scf7180045592182</v>
      </c>
      <c r="F296">
        <v>4026</v>
      </c>
    </row>
    <row r="297" spans="1:6" x14ac:dyDescent="0.3">
      <c r="A297" s="50">
        <v>7180045628270</v>
      </c>
      <c r="B297" s="50" t="str">
        <f t="shared" si="8"/>
        <v>scf7180045628270</v>
      </c>
      <c r="C297">
        <v>3353</v>
      </c>
      <c r="D297" s="50">
        <v>7180045620138</v>
      </c>
      <c r="E297" s="50" t="str">
        <f t="shared" si="9"/>
        <v>scf7180045620138</v>
      </c>
      <c r="F297">
        <v>2438</v>
      </c>
    </row>
    <row r="298" spans="1:6" x14ac:dyDescent="0.3">
      <c r="A298" s="50">
        <v>7180045629759</v>
      </c>
      <c r="B298" s="50" t="str">
        <f t="shared" si="8"/>
        <v>scf7180045629759</v>
      </c>
      <c r="C298">
        <v>2761</v>
      </c>
      <c r="D298" s="50">
        <v>7180045628270</v>
      </c>
      <c r="E298" s="50" t="str">
        <f t="shared" si="9"/>
        <v>scf7180045628270</v>
      </c>
      <c r="F298">
        <v>3353</v>
      </c>
    </row>
    <row r="299" spans="1:6" x14ac:dyDescent="0.3">
      <c r="A299" s="50">
        <v>7180046728187</v>
      </c>
      <c r="B299" s="50" t="str">
        <f t="shared" si="8"/>
        <v>scf7180046728187</v>
      </c>
      <c r="C299">
        <v>3332</v>
      </c>
      <c r="D299" s="50">
        <v>7180045629759</v>
      </c>
      <c r="E299" s="50" t="str">
        <f t="shared" si="9"/>
        <v>scf7180045629759</v>
      </c>
      <c r="F299">
        <v>2761</v>
      </c>
    </row>
    <row r="300" spans="1:6" x14ac:dyDescent="0.3">
      <c r="A300" s="50">
        <v>7180046730009</v>
      </c>
      <c r="B300" s="50" t="str">
        <f t="shared" si="8"/>
        <v>scf7180046730009</v>
      </c>
      <c r="C300">
        <v>3948</v>
      </c>
      <c r="D300" s="50">
        <v>7180046302773</v>
      </c>
      <c r="E300" s="50" t="str">
        <f t="shared" si="9"/>
        <v>scf7180046302773</v>
      </c>
      <c r="F300">
        <v>808</v>
      </c>
    </row>
    <row r="301" spans="1:6" x14ac:dyDescent="0.3">
      <c r="A301" s="50">
        <v>7180046730348</v>
      </c>
      <c r="B301" s="50" t="str">
        <f t="shared" si="8"/>
        <v>scf7180046730348</v>
      </c>
      <c r="C301">
        <v>2938</v>
      </c>
      <c r="D301" s="50">
        <v>7180046388415</v>
      </c>
      <c r="E301" s="50" t="str">
        <f t="shared" si="9"/>
        <v>scf7180046388415</v>
      </c>
      <c r="F301">
        <v>508</v>
      </c>
    </row>
    <row r="302" spans="1:6" x14ac:dyDescent="0.3">
      <c r="A302" s="50">
        <v>7180046752351</v>
      </c>
      <c r="B302" s="50" t="str">
        <f t="shared" si="8"/>
        <v>scf7180046752351</v>
      </c>
      <c r="C302">
        <v>3222</v>
      </c>
      <c r="D302" s="50">
        <v>7180046728187</v>
      </c>
      <c r="E302" s="50" t="str">
        <f t="shared" si="9"/>
        <v>scf7180046728187</v>
      </c>
      <c r="F302">
        <v>3332</v>
      </c>
    </row>
    <row r="303" spans="1:6" x14ac:dyDescent="0.3">
      <c r="A303" s="50">
        <v>7180046753180</v>
      </c>
      <c r="B303" s="50" t="str">
        <f t="shared" si="8"/>
        <v>scf7180046753180</v>
      </c>
      <c r="C303">
        <v>2967</v>
      </c>
      <c r="D303" s="50">
        <v>7180046730009</v>
      </c>
      <c r="E303" s="50" t="str">
        <f t="shared" si="9"/>
        <v>scf7180046730009</v>
      </c>
      <c r="F303">
        <v>3948</v>
      </c>
    </row>
    <row r="304" spans="1:6" x14ac:dyDescent="0.3">
      <c r="A304" s="50">
        <v>7180046756028</v>
      </c>
      <c r="B304" s="50" t="str">
        <f t="shared" si="8"/>
        <v>scf7180046756028</v>
      </c>
      <c r="C304">
        <v>2910</v>
      </c>
      <c r="D304" s="50">
        <v>7180046730348</v>
      </c>
      <c r="E304" s="50" t="str">
        <f t="shared" si="9"/>
        <v>scf7180046730348</v>
      </c>
      <c r="F304">
        <v>2938</v>
      </c>
    </row>
    <row r="305" spans="1:6" x14ac:dyDescent="0.3">
      <c r="A305" s="50">
        <v>7180046770881</v>
      </c>
      <c r="B305" s="50" t="str">
        <f t="shared" si="8"/>
        <v>scf7180046770881</v>
      </c>
      <c r="C305">
        <v>4461</v>
      </c>
      <c r="D305" s="50">
        <v>7180046752351</v>
      </c>
      <c r="E305" s="50" t="str">
        <f t="shared" si="9"/>
        <v>scf7180046752351</v>
      </c>
      <c r="F305">
        <v>3222</v>
      </c>
    </row>
    <row r="306" spans="1:6" x14ac:dyDescent="0.3">
      <c r="A306" s="50">
        <v>7180046785064</v>
      </c>
      <c r="B306" s="50" t="str">
        <f t="shared" si="8"/>
        <v>scf7180046785064</v>
      </c>
      <c r="C306">
        <v>3634</v>
      </c>
      <c r="D306" s="50">
        <v>7180046753180</v>
      </c>
      <c r="E306" s="50" t="str">
        <f t="shared" si="9"/>
        <v>scf7180046753180</v>
      </c>
      <c r="F306">
        <v>2967</v>
      </c>
    </row>
    <row r="307" spans="1:6" x14ac:dyDescent="0.3">
      <c r="A307" s="50">
        <v>7180046793872</v>
      </c>
      <c r="B307" s="50" t="str">
        <f t="shared" si="8"/>
        <v>scf7180046793872</v>
      </c>
      <c r="C307">
        <v>2369</v>
      </c>
      <c r="D307" s="50">
        <v>7180046756028</v>
      </c>
      <c r="E307" s="50" t="str">
        <f t="shared" si="9"/>
        <v>scf7180046756028</v>
      </c>
      <c r="F307">
        <v>2910</v>
      </c>
    </row>
    <row r="308" spans="1:6" x14ac:dyDescent="0.3">
      <c r="A308" s="50">
        <v>7180046812034</v>
      </c>
      <c r="B308" s="50" t="str">
        <f t="shared" si="8"/>
        <v>scf7180046812034</v>
      </c>
      <c r="C308">
        <v>2889</v>
      </c>
      <c r="D308" s="50">
        <v>7180046770881</v>
      </c>
      <c r="E308" s="50" t="str">
        <f t="shared" si="9"/>
        <v>scf7180046770881</v>
      </c>
      <c r="F308">
        <v>4461</v>
      </c>
    </row>
    <row r="309" spans="1:6" x14ac:dyDescent="0.3">
      <c r="A309" s="50">
        <v>7180046813258</v>
      </c>
      <c r="B309" s="50" t="str">
        <f t="shared" si="8"/>
        <v>scf7180046813258</v>
      </c>
      <c r="C309">
        <v>2477</v>
      </c>
      <c r="D309" s="50">
        <v>7180046785064</v>
      </c>
      <c r="E309" s="50" t="str">
        <f t="shared" si="9"/>
        <v>scf7180046785064</v>
      </c>
      <c r="F309">
        <v>3634</v>
      </c>
    </row>
    <row r="310" spans="1:6" x14ac:dyDescent="0.3">
      <c r="A310" s="50">
        <v>7180046816278</v>
      </c>
      <c r="B310" s="50" t="str">
        <f t="shared" si="8"/>
        <v>scf7180046816278</v>
      </c>
      <c r="C310">
        <v>3437</v>
      </c>
      <c r="D310" s="50">
        <v>7180046793872</v>
      </c>
      <c r="E310" s="50" t="str">
        <f t="shared" si="9"/>
        <v>scf7180046793872</v>
      </c>
      <c r="F310">
        <v>2369</v>
      </c>
    </row>
    <row r="311" spans="1:6" x14ac:dyDescent="0.3">
      <c r="A311" s="50">
        <v>7180046825955</v>
      </c>
      <c r="B311" s="50" t="str">
        <f t="shared" si="8"/>
        <v>scf7180046825955</v>
      </c>
      <c r="C311">
        <v>2746</v>
      </c>
      <c r="D311" s="50">
        <v>7180046812034</v>
      </c>
      <c r="E311" s="50" t="str">
        <f t="shared" si="9"/>
        <v>scf7180046812034</v>
      </c>
      <c r="F311">
        <v>2889</v>
      </c>
    </row>
    <row r="312" spans="1:6" x14ac:dyDescent="0.3">
      <c r="A312" s="50">
        <v>7180046855562</v>
      </c>
      <c r="B312" s="50" t="str">
        <f t="shared" si="8"/>
        <v>scf7180046855562</v>
      </c>
      <c r="C312">
        <v>2458</v>
      </c>
      <c r="D312" s="50">
        <v>7180046813258</v>
      </c>
      <c r="E312" s="50" t="str">
        <f t="shared" si="9"/>
        <v>scf7180046813258</v>
      </c>
      <c r="F312">
        <v>2477</v>
      </c>
    </row>
    <row r="313" spans="1:6" x14ac:dyDescent="0.3">
      <c r="A313" s="50">
        <v>7180046952905</v>
      </c>
      <c r="B313" s="50" t="str">
        <f t="shared" si="8"/>
        <v>scf7180046952905</v>
      </c>
      <c r="C313">
        <v>1559</v>
      </c>
      <c r="D313" s="50">
        <v>7180046816278</v>
      </c>
      <c r="E313" s="50" t="str">
        <f t="shared" si="9"/>
        <v>scf7180046816278</v>
      </c>
      <c r="F313">
        <v>3437</v>
      </c>
    </row>
    <row r="314" spans="1:6" x14ac:dyDescent="0.3">
      <c r="A314" s="50">
        <v>7180047160251</v>
      </c>
      <c r="B314" s="50" t="str">
        <f t="shared" si="8"/>
        <v>scf7180047160251</v>
      </c>
      <c r="C314">
        <v>1239</v>
      </c>
      <c r="D314" s="50">
        <v>7180046825955</v>
      </c>
      <c r="E314" s="50" t="str">
        <f t="shared" si="9"/>
        <v>scf7180046825955</v>
      </c>
      <c r="F314">
        <v>2746</v>
      </c>
    </row>
    <row r="315" spans="1:6" x14ac:dyDescent="0.3">
      <c r="A315" s="50">
        <v>7180048403789</v>
      </c>
      <c r="B315" s="50" t="str">
        <f t="shared" si="8"/>
        <v>scf7180048403789</v>
      </c>
      <c r="C315">
        <v>2220</v>
      </c>
      <c r="D315" s="50">
        <v>7180046855562</v>
      </c>
      <c r="E315" s="50" t="str">
        <f t="shared" si="9"/>
        <v>scf7180046855562</v>
      </c>
      <c r="F315">
        <v>2458</v>
      </c>
    </row>
    <row r="316" spans="1:6" x14ac:dyDescent="0.3">
      <c r="A316" s="50">
        <v>7180048417602</v>
      </c>
      <c r="B316" s="50" t="str">
        <f t="shared" si="8"/>
        <v>scf7180048417602</v>
      </c>
      <c r="C316">
        <v>2659</v>
      </c>
      <c r="D316" s="50">
        <v>7180046952905</v>
      </c>
      <c r="E316" s="50" t="str">
        <f t="shared" si="9"/>
        <v>scf7180046952905</v>
      </c>
      <c r="F316">
        <v>1559</v>
      </c>
    </row>
    <row r="317" spans="1:6" x14ac:dyDescent="0.3">
      <c r="A317" s="50">
        <v>7180048437854</v>
      </c>
      <c r="B317" s="50" t="str">
        <f t="shared" si="8"/>
        <v>scf7180048437854</v>
      </c>
      <c r="C317">
        <v>3101</v>
      </c>
      <c r="D317" s="50">
        <v>7180047160251</v>
      </c>
      <c r="E317" s="50" t="str">
        <f t="shared" si="9"/>
        <v>scf7180047160251</v>
      </c>
      <c r="F317">
        <v>1239</v>
      </c>
    </row>
    <row r="318" spans="1:6" x14ac:dyDescent="0.3">
      <c r="A318" s="50">
        <v>7180048439906</v>
      </c>
      <c r="B318" s="50" t="str">
        <f t="shared" si="8"/>
        <v>scf7180048439906</v>
      </c>
      <c r="C318">
        <v>2448</v>
      </c>
      <c r="D318" s="50">
        <v>7180048403789</v>
      </c>
      <c r="E318" s="50" t="str">
        <f t="shared" si="9"/>
        <v>scf7180048403789</v>
      </c>
      <c r="F318">
        <v>2220</v>
      </c>
    </row>
    <row r="319" spans="1:6" x14ac:dyDescent="0.3">
      <c r="A319" s="50">
        <v>7180048440485</v>
      </c>
      <c r="B319" s="50" t="str">
        <f t="shared" si="8"/>
        <v>scf7180048440485</v>
      </c>
      <c r="C319">
        <v>3532</v>
      </c>
      <c r="D319" s="50">
        <v>7180048417602</v>
      </c>
      <c r="E319" s="50" t="str">
        <f t="shared" si="9"/>
        <v>scf7180048417602</v>
      </c>
      <c r="F319">
        <v>2659</v>
      </c>
    </row>
    <row r="320" spans="1:6" x14ac:dyDescent="0.3">
      <c r="A320" s="50">
        <v>7180048444103</v>
      </c>
      <c r="B320" s="50" t="str">
        <f t="shared" si="8"/>
        <v>scf7180048444103</v>
      </c>
      <c r="C320">
        <v>2817</v>
      </c>
      <c r="D320" s="50">
        <v>7180048437854</v>
      </c>
      <c r="E320" s="50" t="str">
        <f t="shared" si="9"/>
        <v>scf7180048437854</v>
      </c>
      <c r="F320">
        <v>3101</v>
      </c>
    </row>
    <row r="321" spans="1:6" x14ac:dyDescent="0.3">
      <c r="A321" s="50">
        <v>7180048456905</v>
      </c>
      <c r="B321" s="50" t="str">
        <f t="shared" si="8"/>
        <v>scf7180048456905</v>
      </c>
      <c r="C321">
        <v>2854</v>
      </c>
      <c r="D321" s="50">
        <v>7180048439906</v>
      </c>
      <c r="E321" s="50" t="str">
        <f t="shared" si="9"/>
        <v>scf7180048439906</v>
      </c>
      <c r="F321">
        <v>2448</v>
      </c>
    </row>
    <row r="322" spans="1:6" x14ac:dyDescent="0.3">
      <c r="A322" s="50">
        <v>7180048460522</v>
      </c>
      <c r="B322" s="50" t="str">
        <f t="shared" ref="B322:B335" si="10">CONCATENATE("scf",+A322)</f>
        <v>scf7180048460522</v>
      </c>
      <c r="C322">
        <v>3092</v>
      </c>
      <c r="D322" s="50">
        <v>7180048440485</v>
      </c>
      <c r="E322" s="50" t="str">
        <f t="shared" ref="E322:E339" si="11">CONCATENATE("scf",+D322)</f>
        <v>scf7180048440485</v>
      </c>
      <c r="F322">
        <v>3532</v>
      </c>
    </row>
    <row r="323" spans="1:6" x14ac:dyDescent="0.3">
      <c r="A323" s="50">
        <v>7180048464245</v>
      </c>
      <c r="B323" s="50" t="str">
        <f t="shared" si="10"/>
        <v>scf7180048464245</v>
      </c>
      <c r="C323">
        <v>3166</v>
      </c>
      <c r="D323" s="50">
        <v>7180048444103</v>
      </c>
      <c r="E323" s="50" t="str">
        <f t="shared" si="11"/>
        <v>scf7180048444103</v>
      </c>
      <c r="F323">
        <v>2817</v>
      </c>
    </row>
    <row r="324" spans="1:6" x14ac:dyDescent="0.3">
      <c r="A324" s="50">
        <v>7180048469075</v>
      </c>
      <c r="B324" s="50" t="str">
        <f t="shared" si="10"/>
        <v>scf7180048469075</v>
      </c>
      <c r="C324">
        <v>2580</v>
      </c>
      <c r="D324" s="50">
        <v>7180048456905</v>
      </c>
      <c r="E324" s="50" t="str">
        <f t="shared" si="11"/>
        <v>scf7180048456905</v>
      </c>
      <c r="F324">
        <v>2854</v>
      </c>
    </row>
    <row r="325" spans="1:6" x14ac:dyDescent="0.3">
      <c r="A325" s="50">
        <v>7180048477801</v>
      </c>
      <c r="B325" s="50" t="str">
        <f t="shared" si="10"/>
        <v>scf7180048477801</v>
      </c>
      <c r="C325">
        <v>2699</v>
      </c>
      <c r="D325" s="50">
        <v>7180048460522</v>
      </c>
      <c r="E325" s="50" t="str">
        <f t="shared" si="11"/>
        <v>scf7180048460522</v>
      </c>
      <c r="F325">
        <v>3092</v>
      </c>
    </row>
    <row r="326" spans="1:6" x14ac:dyDescent="0.3">
      <c r="A326" s="50">
        <v>7180048496221</v>
      </c>
      <c r="B326" s="50" t="str">
        <f t="shared" si="10"/>
        <v>scf7180048496221</v>
      </c>
      <c r="C326">
        <v>2537</v>
      </c>
      <c r="D326" s="50">
        <v>7180048464245</v>
      </c>
      <c r="E326" s="50" t="str">
        <f t="shared" si="11"/>
        <v>scf7180048464245</v>
      </c>
      <c r="F326">
        <v>3166</v>
      </c>
    </row>
    <row r="327" spans="1:6" x14ac:dyDescent="0.3">
      <c r="A327" s="50">
        <v>7180048509330</v>
      </c>
      <c r="B327" s="50" t="str">
        <f t="shared" si="10"/>
        <v>scf7180048509330</v>
      </c>
      <c r="C327">
        <v>2720</v>
      </c>
      <c r="D327" s="50">
        <v>7180048469075</v>
      </c>
      <c r="E327" s="50" t="str">
        <f t="shared" si="11"/>
        <v>scf7180048469075</v>
      </c>
      <c r="F327">
        <v>2580</v>
      </c>
    </row>
    <row r="328" spans="1:6" x14ac:dyDescent="0.3">
      <c r="A328" s="50">
        <v>7180048515927</v>
      </c>
      <c r="B328" s="50" t="str">
        <f t="shared" si="10"/>
        <v>scf7180048515927</v>
      </c>
      <c r="C328">
        <v>1838</v>
      </c>
      <c r="D328" s="50">
        <v>7180048477801</v>
      </c>
      <c r="E328" s="50" t="str">
        <f t="shared" si="11"/>
        <v>scf7180048477801</v>
      </c>
      <c r="F328">
        <v>2699</v>
      </c>
    </row>
    <row r="329" spans="1:6" x14ac:dyDescent="0.3">
      <c r="A329" s="50">
        <v>7180048697209</v>
      </c>
      <c r="B329" s="50" t="str">
        <f t="shared" si="10"/>
        <v>scf7180048697209</v>
      </c>
      <c r="C329">
        <v>1334</v>
      </c>
      <c r="D329" s="50">
        <v>7180048496221</v>
      </c>
      <c r="E329" s="50" t="str">
        <f t="shared" si="11"/>
        <v>scf7180048496221</v>
      </c>
      <c r="F329">
        <v>2537</v>
      </c>
    </row>
    <row r="330" spans="1:6" x14ac:dyDescent="0.3">
      <c r="A330" s="50">
        <v>7180050625254</v>
      </c>
      <c r="B330" s="50" t="str">
        <f t="shared" si="10"/>
        <v>scf7180050625254</v>
      </c>
      <c r="C330">
        <v>2139</v>
      </c>
      <c r="D330" s="50">
        <v>7180048509330</v>
      </c>
      <c r="E330" s="50" t="str">
        <f t="shared" si="11"/>
        <v>scf7180048509330</v>
      </c>
      <c r="F330">
        <v>2720</v>
      </c>
    </row>
    <row r="331" spans="1:6" x14ac:dyDescent="0.3">
      <c r="A331" s="50">
        <v>7180050630530</v>
      </c>
      <c r="B331" s="50" t="str">
        <f t="shared" si="10"/>
        <v>scf7180050630530</v>
      </c>
      <c r="C331">
        <v>2060</v>
      </c>
      <c r="D331" s="50">
        <v>7180048515927</v>
      </c>
      <c r="E331" s="50" t="str">
        <f t="shared" si="11"/>
        <v>scf7180048515927</v>
      </c>
      <c r="F331">
        <v>1838</v>
      </c>
    </row>
    <row r="332" spans="1:6" x14ac:dyDescent="0.3">
      <c r="A332" s="50">
        <v>7180050632747</v>
      </c>
      <c r="B332" s="50" t="str">
        <f t="shared" si="10"/>
        <v>scf7180050632747</v>
      </c>
      <c r="C332">
        <v>2278</v>
      </c>
      <c r="D332" s="50">
        <v>7180048697209</v>
      </c>
      <c r="E332" s="50" t="str">
        <f t="shared" si="11"/>
        <v>scf7180048697209</v>
      </c>
      <c r="F332">
        <v>1334</v>
      </c>
    </row>
    <row r="333" spans="1:6" x14ac:dyDescent="0.3">
      <c r="A333" s="50">
        <v>7180050656228</v>
      </c>
      <c r="B333" s="50" t="str">
        <f t="shared" si="10"/>
        <v>scf7180050656228</v>
      </c>
      <c r="C333">
        <v>1155</v>
      </c>
      <c r="D333" s="50">
        <v>7180048744466</v>
      </c>
      <c r="E333" s="50" t="str">
        <f t="shared" si="11"/>
        <v>scf7180048744466</v>
      </c>
      <c r="F333">
        <v>777</v>
      </c>
    </row>
    <row r="334" spans="1:6" x14ac:dyDescent="0.3">
      <c r="A334" s="50">
        <v>7180050890014</v>
      </c>
      <c r="B334" s="50" t="str">
        <f t="shared" si="10"/>
        <v>scf7180050890014</v>
      </c>
      <c r="C334">
        <v>1729</v>
      </c>
      <c r="D334" s="50">
        <v>7180050625254</v>
      </c>
      <c r="E334" s="50" t="str">
        <f t="shared" si="11"/>
        <v>scf7180050625254</v>
      </c>
      <c r="F334">
        <v>2139</v>
      </c>
    </row>
    <row r="335" spans="1:6" x14ac:dyDescent="0.3">
      <c r="A335" s="50">
        <v>7180051018318</v>
      </c>
      <c r="B335" s="50" t="str">
        <f t="shared" si="10"/>
        <v>scf7180051018318</v>
      </c>
      <c r="C335">
        <v>2801</v>
      </c>
      <c r="D335" s="50">
        <v>7180050630530</v>
      </c>
      <c r="E335" s="50" t="str">
        <f t="shared" si="11"/>
        <v>scf7180050630530</v>
      </c>
      <c r="F335">
        <v>2060</v>
      </c>
    </row>
    <row r="336" spans="1:6" x14ac:dyDescent="0.3">
      <c r="D336" s="50">
        <v>7180050632747</v>
      </c>
      <c r="E336" s="50" t="str">
        <f t="shared" si="11"/>
        <v>scf7180050632747</v>
      </c>
      <c r="F336">
        <v>2278</v>
      </c>
    </row>
    <row r="337" spans="4:6" x14ac:dyDescent="0.3">
      <c r="D337" s="50">
        <v>7180050656228</v>
      </c>
      <c r="E337" s="50" t="str">
        <f t="shared" si="11"/>
        <v>scf7180050656228</v>
      </c>
      <c r="F337">
        <v>1155</v>
      </c>
    </row>
    <row r="338" spans="4:6" x14ac:dyDescent="0.3">
      <c r="D338" s="50">
        <v>7180050890014</v>
      </c>
      <c r="E338" s="50" t="str">
        <f t="shared" si="11"/>
        <v>scf7180050890014</v>
      </c>
      <c r="F338">
        <v>1729</v>
      </c>
    </row>
    <row r="339" spans="4:6" x14ac:dyDescent="0.3">
      <c r="D339" s="50">
        <v>7180051018318</v>
      </c>
      <c r="E339" s="50" t="str">
        <f t="shared" si="11"/>
        <v>scf7180051018318</v>
      </c>
      <c r="F339">
        <v>2801</v>
      </c>
    </row>
  </sheetData>
  <autoFilter ref="A1:F1">
    <sortState ref="A2:F339">
      <sortCondition ref="E1"/>
    </sortState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10</vt:i4>
      </vt:variant>
    </vt:vector>
  </HeadingPairs>
  <TitlesOfParts>
    <vt:vector size="19" baseType="lpstr">
      <vt:lpstr>completeness_report_v1.0</vt:lpstr>
      <vt:lpstr>dbg2olc_runs</vt:lpstr>
      <vt:lpstr>alternative runs</vt:lpstr>
      <vt:lpstr>missing KOG scf IDs</vt:lpstr>
      <vt:lpstr>CEGMAv1.0-scaffolds.txt</vt:lpstr>
      <vt:lpstr>Sheet2</vt:lpstr>
      <vt:lpstr>CEGMAcompare</vt:lpstr>
      <vt:lpstr>CEGMAscf-input</vt:lpstr>
      <vt:lpstr>Sheet4</vt:lpstr>
      <vt:lpstr>input1000</vt:lpstr>
      <vt:lpstr>input500</vt:lpstr>
      <vt:lpstr>len</vt:lpstr>
      <vt:lpstr>output1000</vt:lpstr>
      <vt:lpstr>output1000a</vt:lpstr>
      <vt:lpstr>output1000b</vt:lpstr>
      <vt:lpstr>output1000c</vt:lpstr>
      <vt:lpstr>output1000g</vt:lpstr>
      <vt:lpstr>output1000h</vt:lpstr>
      <vt:lpstr>output500</vt:lpstr>
    </vt:vector>
  </TitlesOfParts>
  <Company>Wageningen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Kaauwen, Martijn van</dc:creator>
  <cp:lastModifiedBy>Kaauwen, Martijn van</cp:lastModifiedBy>
  <dcterms:created xsi:type="dcterms:W3CDTF">2016-06-01T11:40:33Z</dcterms:created>
  <dcterms:modified xsi:type="dcterms:W3CDTF">2016-07-18T14:38:14Z</dcterms:modified>
</cp:coreProperties>
</file>