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13_ncr:1_{A91B6B70-4015-4A6E-B553-C391224E296C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Maternal Regions" sheetId="3" r:id="rId1"/>
    <sheet name="Paternal Regions" sheetId="4" r:id="rId2"/>
    <sheet name="Table 1" sheetId="5" r:id="rId3"/>
    <sheet name="Maternal 0.01" sheetId="1" state="hidden" r:id="rId4"/>
    <sheet name="Paternal 0.01" sheetId="2" state="hidden" r:id="rId5"/>
  </sheets>
  <definedNames>
    <definedName name="_xlnm._FilterDatabase" localSheetId="2" hidden="1">'Table 1'!$B$2:$Q$22</definedName>
  </definedNames>
  <calcPr calcId="191029"/>
</workbook>
</file>

<file path=xl/calcChain.xml><?xml version="1.0" encoding="utf-8"?>
<calcChain xmlns="http://schemas.openxmlformats.org/spreadsheetml/2006/main">
  <c r="O22" i="5" l="1"/>
  <c r="G22" i="5"/>
  <c r="O21" i="5"/>
  <c r="G21" i="5"/>
  <c r="O20" i="5"/>
  <c r="G20" i="5"/>
  <c r="O19" i="5"/>
  <c r="G19" i="5"/>
  <c r="O18" i="5"/>
  <c r="G18" i="5"/>
  <c r="O17" i="5"/>
  <c r="G17" i="5"/>
  <c r="O16" i="5"/>
  <c r="G16" i="5"/>
  <c r="O15" i="5"/>
  <c r="G15" i="5"/>
  <c r="O14" i="5"/>
  <c r="G14" i="5"/>
  <c r="O13" i="5"/>
  <c r="G13" i="5"/>
  <c r="O12" i="5"/>
  <c r="G12" i="5"/>
  <c r="O11" i="5"/>
  <c r="G11" i="5"/>
  <c r="O10" i="5"/>
  <c r="G10" i="5"/>
  <c r="O9" i="5"/>
  <c r="G9" i="5"/>
  <c r="O8" i="5"/>
  <c r="G8" i="5"/>
  <c r="O7" i="5"/>
  <c r="G7" i="5"/>
  <c r="O6" i="5"/>
  <c r="G6" i="5"/>
  <c r="O5" i="5"/>
  <c r="G5" i="5"/>
  <c r="O4" i="5"/>
  <c r="G4" i="5"/>
  <c r="O5" i="4" l="1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4" i="4"/>
  <c r="O4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4" i="4"/>
  <c r="G5" i="3" l="1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4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6" i="3"/>
  <c r="O7" i="3"/>
  <c r="O5" i="3"/>
  <c r="O34" i="3"/>
</calcChain>
</file>

<file path=xl/sharedStrings.xml><?xml version="1.0" encoding="utf-8"?>
<sst xmlns="http://schemas.openxmlformats.org/spreadsheetml/2006/main" count="763" uniqueCount="405">
  <si>
    <t>Chr</t>
  </si>
  <si>
    <t>UNC010515443</t>
  </si>
  <si>
    <t>UNC34218</t>
  </si>
  <si>
    <t>UNC1122857</t>
  </si>
  <si>
    <t>UNC1124747</t>
  </si>
  <si>
    <t>JAX00009391</t>
  </si>
  <si>
    <t>UNC2390835</t>
  </si>
  <si>
    <t>JAX00188958</t>
  </si>
  <si>
    <t>backupUNC020000070</t>
  </si>
  <si>
    <t>UNC2481020</t>
  </si>
  <si>
    <t>JAX00091167</t>
  </si>
  <si>
    <t>UNC3047289</t>
  </si>
  <si>
    <t>UNC020076963</t>
  </si>
  <si>
    <t>UNC4642719</t>
  </si>
  <si>
    <t>backupUNC030014678</t>
  </si>
  <si>
    <t>backupUNC030018875</t>
  </si>
  <si>
    <t>UNC5769063</t>
  </si>
  <si>
    <t>UNC5776974</t>
  </si>
  <si>
    <t>UNC6336597</t>
  </si>
  <si>
    <t>UNC6345641</t>
  </si>
  <si>
    <t>UNC030298778</t>
  </si>
  <si>
    <t>UNC6636974</t>
  </si>
  <si>
    <t>UNC6850171</t>
  </si>
  <si>
    <t>JAX00120641</t>
  </si>
  <si>
    <t>UNC7635133</t>
  </si>
  <si>
    <t>UNC050000078</t>
  </si>
  <si>
    <t>JAX00127176</t>
  </si>
  <si>
    <t>UNC8847829</t>
  </si>
  <si>
    <t>UNC8865208</t>
  </si>
  <si>
    <t>JAX00579207</t>
  </si>
  <si>
    <t>UNC8994596</t>
  </si>
  <si>
    <t>UNC9857021</t>
  </si>
  <si>
    <t>UNC10127396</t>
  </si>
  <si>
    <t>UNC10145258</t>
  </si>
  <si>
    <t>JAX00137332</t>
  </si>
  <si>
    <t>B6_06-005198452-S</t>
  </si>
  <si>
    <t>UNC10516507</t>
  </si>
  <si>
    <t>UNC10606579</t>
  </si>
  <si>
    <t>JAX00138802</t>
  </si>
  <si>
    <t>UNC060065109</t>
  </si>
  <si>
    <t>JAX00141068</t>
  </si>
  <si>
    <t>UNC11103043</t>
  </si>
  <si>
    <t>UNC11553955</t>
  </si>
  <si>
    <t>UNC11571762</t>
  </si>
  <si>
    <t>UNC11711967</t>
  </si>
  <si>
    <t>JAX00150063</t>
  </si>
  <si>
    <t>UNC12605737</t>
  </si>
  <si>
    <t>UNC13942733</t>
  </si>
  <si>
    <t>UNC13943673</t>
  </si>
  <si>
    <t>UNC080616646</t>
  </si>
  <si>
    <t>JAX00168530</t>
  </si>
  <si>
    <t>UNC15961896</t>
  </si>
  <si>
    <t>UNC16539916</t>
  </si>
  <si>
    <t>UNC16674372</t>
  </si>
  <si>
    <t>backupUNC090179352</t>
  </si>
  <si>
    <t>UNC16856548</t>
  </si>
  <si>
    <t>JAX00190575</t>
  </si>
  <si>
    <t>UNC17086873</t>
  </si>
  <si>
    <t>UNC090256644</t>
  </si>
  <si>
    <t>UNC17430523</t>
  </si>
  <si>
    <t>UNC17481186</t>
  </si>
  <si>
    <t>UNC18365890</t>
  </si>
  <si>
    <t>UNC18373564</t>
  </si>
  <si>
    <t>UNC19100416</t>
  </si>
  <si>
    <t>UNC19103629</t>
  </si>
  <si>
    <t>JAX00306700</t>
  </si>
  <si>
    <t>UNC19322866</t>
  </si>
  <si>
    <t>JAX00028437</t>
  </si>
  <si>
    <t>UNC20092753</t>
  </si>
  <si>
    <t>JAX00318311</t>
  </si>
  <si>
    <t>UNC20560999</t>
  </si>
  <si>
    <t>UNC20608961</t>
  </si>
  <si>
    <t>UNC21564651</t>
  </si>
  <si>
    <t>UNC21752849</t>
  </si>
  <si>
    <t>UNC22193313</t>
  </si>
  <si>
    <t>UNC22255536</t>
  </si>
  <si>
    <t>JAX00354323</t>
  </si>
  <si>
    <t>JAX00049793</t>
  </si>
  <si>
    <t>UNC140035077</t>
  </si>
  <si>
    <t>UNC23654446</t>
  </si>
  <si>
    <t>UNC23655264</t>
  </si>
  <si>
    <t>UNC25780347</t>
  </si>
  <si>
    <t>UNC25818320</t>
  </si>
  <si>
    <t>UNC25952515</t>
  </si>
  <si>
    <t>UNC26236967</t>
  </si>
  <si>
    <t>UNC26237364</t>
  </si>
  <si>
    <t>UNC160000883</t>
  </si>
  <si>
    <t>UNC26416661</t>
  </si>
  <si>
    <t>UNC160027068</t>
  </si>
  <si>
    <t>UNC26571789</t>
  </si>
  <si>
    <t>UNC160200551</t>
  </si>
  <si>
    <t>UNC27068934</t>
  </si>
  <si>
    <t>UNC27086251</t>
  </si>
  <si>
    <t>Mx1004</t>
  </si>
  <si>
    <t>backupUNC170283680</t>
  </si>
  <si>
    <t>UNC27566172</t>
  </si>
  <si>
    <t>UNC27795941</t>
  </si>
  <si>
    <t>UNC28332995</t>
  </si>
  <si>
    <t>JAX00446580</t>
  </si>
  <si>
    <t>UNC180320551</t>
  </si>
  <si>
    <t>UNC28778436</t>
  </si>
  <si>
    <t>UNC29361090</t>
  </si>
  <si>
    <t>UNC29394642</t>
  </si>
  <si>
    <t>UNC29866522</t>
  </si>
  <si>
    <t>UNC29885214</t>
  </si>
  <si>
    <t>UNC190158824</t>
  </si>
  <si>
    <t>UNC30100604</t>
  </si>
  <si>
    <t>UNC30537625</t>
  </si>
  <si>
    <t>UNC30548607</t>
  </si>
  <si>
    <t>BFMI</t>
  </si>
  <si>
    <t>B6N</t>
  </si>
  <si>
    <t>?</t>
  </si>
  <si>
    <t>Prefered Allele</t>
  </si>
  <si>
    <t>Flanking Marker</t>
  </si>
  <si>
    <t>UNC1550068</t>
  </si>
  <si>
    <t>JAX00104617</t>
  </si>
  <si>
    <t>UNC7008858</t>
  </si>
  <si>
    <t>UNC7046794</t>
  </si>
  <si>
    <t>UNC7320555</t>
  </si>
  <si>
    <t>UNC7328598</t>
  </si>
  <si>
    <t>UNC7523122</t>
  </si>
  <si>
    <t>UNC7601431</t>
  </si>
  <si>
    <t>UNC7992952</t>
  </si>
  <si>
    <t>UNC8149025</t>
  </si>
  <si>
    <t>JAX00573700</t>
  </si>
  <si>
    <t>UNC8862591</t>
  </si>
  <si>
    <t>UNC10002601</t>
  </si>
  <si>
    <t>UNC10016178</t>
  </si>
  <si>
    <t>UNC10125743</t>
  </si>
  <si>
    <t>UNC10133276</t>
  </si>
  <si>
    <t>backupUNC060001120</t>
  </si>
  <si>
    <t>UNC11656874</t>
  </si>
  <si>
    <t>UNC14860494</t>
  </si>
  <si>
    <t>UNC14874868</t>
  </si>
  <si>
    <t>UNC14945660</t>
  </si>
  <si>
    <t>UNC14975947</t>
  </si>
  <si>
    <t>UNC090145124</t>
  </si>
  <si>
    <t>UNC16777374</t>
  </si>
  <si>
    <t>UNC16810763</t>
  </si>
  <si>
    <t>UNC17392398</t>
  </si>
  <si>
    <t>UNC17434452</t>
  </si>
  <si>
    <t>UNC17892554</t>
  </si>
  <si>
    <t>UNC17893769</t>
  </si>
  <si>
    <t>UNC18371164</t>
  </si>
  <si>
    <t>UNC19129775</t>
  </si>
  <si>
    <t>UNC19166351</t>
  </si>
  <si>
    <t>UNC20637838</t>
  </si>
  <si>
    <t>UNC20948786</t>
  </si>
  <si>
    <t>UNC21022407</t>
  </si>
  <si>
    <t>UNC21473603</t>
  </si>
  <si>
    <t>UNC22194525</t>
  </si>
  <si>
    <t>UNC22241735</t>
  </si>
  <si>
    <t>backupUNC130032318</t>
  </si>
  <si>
    <t>UNC24567003</t>
  </si>
  <si>
    <t>UNC24673088</t>
  </si>
  <si>
    <t>UNC26373573</t>
  </si>
  <si>
    <t>UNC27946683</t>
  </si>
  <si>
    <t>UNC27985514</t>
  </si>
  <si>
    <t>UNC29070163</t>
  </si>
  <si>
    <t>UNC29134074</t>
  </si>
  <si>
    <t>UNC180104102</t>
  </si>
  <si>
    <t>JAX00083358</t>
  </si>
  <si>
    <t>UNC29455127</t>
  </si>
  <si>
    <t>UNC29458466</t>
  </si>
  <si>
    <t>UNC29551003</t>
  </si>
  <si>
    <t>UNC29565431</t>
  </si>
  <si>
    <t>UNC29878671</t>
  </si>
  <si>
    <t>UNC30213550</t>
  </si>
  <si>
    <t>UNC190172045</t>
  </si>
  <si>
    <t>UNC30228779</t>
  </si>
  <si>
    <t>Start</t>
  </si>
  <si>
    <t>Stop</t>
  </si>
  <si>
    <t>RegionID</t>
  </si>
  <si>
    <t>nSNPs</t>
  </si>
  <si>
    <t>Mat_R1</t>
  </si>
  <si>
    <t>Mat_R2</t>
  </si>
  <si>
    <t>Mat_R3</t>
  </si>
  <si>
    <t>Mat_R4</t>
  </si>
  <si>
    <t>Mat_R5</t>
  </si>
  <si>
    <t>Mat_R6</t>
  </si>
  <si>
    <t>Mat_R7</t>
  </si>
  <si>
    <t>Mat_R8</t>
  </si>
  <si>
    <t>Mat_R9</t>
  </si>
  <si>
    <t>Mat_R10</t>
  </si>
  <si>
    <t>Mat_R11</t>
  </si>
  <si>
    <t>Mat_R12</t>
  </si>
  <si>
    <t>Mat_R13</t>
  </si>
  <si>
    <t>Mat_R14</t>
  </si>
  <si>
    <t>Mat_R15</t>
  </si>
  <si>
    <t>Mat_R16</t>
  </si>
  <si>
    <t>Mat_R17</t>
  </si>
  <si>
    <t>Mat_R18</t>
  </si>
  <si>
    <t>Mat_R19</t>
  </si>
  <si>
    <t>Mat_R20</t>
  </si>
  <si>
    <t>Mat_R21</t>
  </si>
  <si>
    <t>Mat_R22</t>
  </si>
  <si>
    <t>Mat_R23</t>
  </si>
  <si>
    <t>Mat_R24</t>
  </si>
  <si>
    <t>Mat_R25</t>
  </si>
  <si>
    <t>Mat_R26</t>
  </si>
  <si>
    <t>Mat_R27</t>
  </si>
  <si>
    <t>Mat_R28</t>
  </si>
  <si>
    <t>Mat_R29</t>
  </si>
  <si>
    <t>Mat_R30</t>
  </si>
  <si>
    <t>Mat_R31</t>
  </si>
  <si>
    <t>Pat_R1</t>
  </si>
  <si>
    <t>Pat_R2</t>
  </si>
  <si>
    <t>Pat_R3</t>
  </si>
  <si>
    <t>Pat_R4</t>
  </si>
  <si>
    <t>Pat_R5</t>
  </si>
  <si>
    <t>Pat_R6</t>
  </si>
  <si>
    <t>Pat_R7</t>
  </si>
  <si>
    <t>Pat_R8</t>
  </si>
  <si>
    <t>Pat_R9</t>
  </si>
  <si>
    <t>Pat_R10</t>
  </si>
  <si>
    <t>Pat_R11</t>
  </si>
  <si>
    <t>Pat_R12</t>
  </si>
  <si>
    <t>Pat_R13</t>
  </si>
  <si>
    <t>Pat_R14</t>
  </si>
  <si>
    <t>Pat_R15</t>
  </si>
  <si>
    <t>Pat_R16</t>
  </si>
  <si>
    <t>Pat_R17</t>
  </si>
  <si>
    <t>Pat_R18</t>
  </si>
  <si>
    <t>Pat_R19</t>
  </si>
  <si>
    <t>Pat_R20</t>
  </si>
  <si>
    <t>Pat_R21</t>
  </si>
  <si>
    <t>Pat_R22</t>
  </si>
  <si>
    <t>Pat_R23</t>
  </si>
  <si>
    <t>Pat_R24</t>
  </si>
  <si>
    <t>Pat_R25</t>
  </si>
  <si>
    <t>Pat_R26</t>
  </si>
  <si>
    <t>Pat_R27</t>
  </si>
  <si>
    <t>Pat_R28</t>
  </si>
  <si>
    <t>Pat_R29</t>
  </si>
  <si>
    <t>Pat_R30</t>
  </si>
  <si>
    <t>Pat_R31</t>
  </si>
  <si>
    <t>42 (0)</t>
  </si>
  <si>
    <t>39.3 (0.8)</t>
  </si>
  <si>
    <t>23 (0)</t>
  </si>
  <si>
    <t>26.1 (0.3)</t>
  </si>
  <si>
    <t>45 (0)</t>
  </si>
  <si>
    <t>26 (0)</t>
  </si>
  <si>
    <t>85 (0)</t>
  </si>
  <si>
    <t>139 (0)</t>
  </si>
  <si>
    <t>Proximal</t>
  </si>
  <si>
    <t>Distal</t>
  </si>
  <si>
    <t>Top</t>
  </si>
  <si>
    <t>Topmarker</t>
  </si>
  <si>
    <t>UNC11030573</t>
  </si>
  <si>
    <t>UNC20112546</t>
  </si>
  <si>
    <t>UNC30095890</t>
  </si>
  <si>
    <t>136.2 (17.8)</t>
  </si>
  <si>
    <t>56.9 (10.3)</t>
  </si>
  <si>
    <t>24.9 (13.5)</t>
  </si>
  <si>
    <t>129.2 (5.8)</t>
  </si>
  <si>
    <t>59 (0)</t>
  </si>
  <si>
    <t>143 (0)</t>
  </si>
  <si>
    <t>95 (0)</t>
  </si>
  <si>
    <t>29 (0)</t>
  </si>
  <si>
    <t>35.4 (4.1)</t>
  </si>
  <si>
    <t>105.3 (12.8)</t>
  </si>
  <si>
    <t>144.5 (5.5)</t>
  </si>
  <si>
    <t>50.1 (6.4)</t>
  </si>
  <si>
    <t>14.2 (5.1)</t>
  </si>
  <si>
    <t>119.1 (7.7)</t>
  </si>
  <si>
    <t>109.2 (6.2)</t>
  </si>
  <si>
    <t>37.5 (3.4)</t>
  </si>
  <si>
    <t>121.5 (1.2)</t>
  </si>
  <si>
    <t>118.9 (2.8)</t>
  </si>
  <si>
    <t>41.8 (5.8)</t>
  </si>
  <si>
    <t>24.8 (5)</t>
  </si>
  <si>
    <t>80.5 (15.4)</t>
  </si>
  <si>
    <t>23.4 (2.8)</t>
  </si>
  <si>
    <t>90.9 (6.1)</t>
  </si>
  <si>
    <t>33 (0)</t>
  </si>
  <si>
    <t>99 (0)</t>
  </si>
  <si>
    <t>37.3 (12.9)</t>
  </si>
  <si>
    <t>110.8 (16.1)</t>
  </si>
  <si>
    <t>29.3 (4.5)</t>
  </si>
  <si>
    <t>87.1 (2.4)</t>
  </si>
  <si>
    <t>134.7 (6.8)</t>
  </si>
  <si>
    <t>27.2 (1.8)</t>
  </si>
  <si>
    <t>55.1 (11.7)</t>
  </si>
  <si>
    <t>118.6 (18.4)</t>
  </si>
  <si>
    <t>111.2 (5.1)</t>
  </si>
  <si>
    <t>26.6 (2.4)</t>
  </si>
  <si>
    <t>96.8 (10.4)</t>
  </si>
  <si>
    <t>22.1 (5.6)</t>
  </si>
  <si>
    <t>46 (6.6)</t>
  </si>
  <si>
    <t>89.4 (8.8)</t>
  </si>
  <si>
    <t>23.5 (8.7)</t>
  </si>
  <si>
    <t>108.4 (11.2)</t>
  </si>
  <si>
    <t>88.9 (0.3)</t>
  </si>
  <si>
    <t>20 (4.4)</t>
  </si>
  <si>
    <t>106.8 (22.4)</t>
  </si>
  <si>
    <t>2 (0)</t>
  </si>
  <si>
    <t>43.7 (2)</t>
  </si>
  <si>
    <t>125.9 (2.7)</t>
  </si>
  <si>
    <t>170.6 (19.5)</t>
  </si>
  <si>
    <t>52 (2.8)</t>
  </si>
  <si>
    <t>86 (0)</t>
  </si>
  <si>
    <t>84.8 (1.3)</t>
  </si>
  <si>
    <t>25.5 (0.9)</t>
  </si>
  <si>
    <t>12 (0)</t>
  </si>
  <si>
    <t>77 (0)</t>
  </si>
  <si>
    <t>BFMI allele
% distortion</t>
  </si>
  <si>
    <t>backupUNC030002827</t>
  </si>
  <si>
    <t>Transmission
Topmarker</t>
  </si>
  <si>
    <t>-</t>
  </si>
  <si>
    <t>UNC6326383</t>
  </si>
  <si>
    <t>UNC6640040</t>
  </si>
  <si>
    <t>UNC8989622</t>
  </si>
  <si>
    <t>UNC10471744</t>
  </si>
  <si>
    <t>UNC060057271</t>
  </si>
  <si>
    <t>UNC11702660</t>
  </si>
  <si>
    <t>UNC17077906</t>
  </si>
  <si>
    <t>UNC17442370</t>
  </si>
  <si>
    <t>UNC20594325</t>
  </si>
  <si>
    <t>UNC25816949</t>
  </si>
  <si>
    <t>UNC170286629</t>
  </si>
  <si>
    <t>UNC28338016</t>
  </si>
  <si>
    <t>UNC28690832</t>
  </si>
  <si>
    <t>Region Size</t>
  </si>
  <si>
    <t>42.8 (29.1)</t>
  </si>
  <si>
    <t>91.4 (5.1)</t>
  </si>
  <si>
    <t>JAX00372322</t>
  </si>
  <si>
    <t>Prefered
Allele</t>
  </si>
  <si>
    <t>backupJAX00116373</t>
  </si>
  <si>
    <t>UNC8147347</t>
  </si>
  <si>
    <t>UNC27963988</t>
  </si>
  <si>
    <t>41.1 (6.6)</t>
  </si>
  <si>
    <t>112.3 (2)</t>
  </si>
  <si>
    <t>55.3 (3.9)</t>
  </si>
  <si>
    <t>42.7 (8.4)</t>
  </si>
  <si>
    <t>36 (0)</t>
  </si>
  <si>
    <t>15.8 (3)</t>
  </si>
  <si>
    <t>46.2 (9.6)</t>
  </si>
  <si>
    <t>118.7 (2.4)</t>
  </si>
  <si>
    <t>119 (0)</t>
  </si>
  <si>
    <t>100.5 (7.7)</t>
  </si>
  <si>
    <t>118.6 (9.6)</t>
  </si>
  <si>
    <t>59.3 (9.5)</t>
  </si>
  <si>
    <t>103.8 (16.4)</t>
  </si>
  <si>
    <t>51 (0)</t>
  </si>
  <si>
    <t>53.5 (9.6)</t>
  </si>
  <si>
    <t>46.7 (0.7)</t>
  </si>
  <si>
    <t>61 (0)</t>
  </si>
  <si>
    <t>143.5 (10.5)</t>
  </si>
  <si>
    <t>147.9 (15.1)</t>
  </si>
  <si>
    <t>99.4 (27.1)</t>
  </si>
  <si>
    <t>117.1 (10.1)</t>
  </si>
  <si>
    <t>61.4 (3.3)</t>
  </si>
  <si>
    <t>54.2 (9.3)</t>
  </si>
  <si>
    <t>25.5 (1.2)</t>
  </si>
  <si>
    <t>52 (0)</t>
  </si>
  <si>
    <t>154.8 (0.6)</t>
  </si>
  <si>
    <t>98.1 (2.5)</t>
  </si>
  <si>
    <t>121 (0)</t>
  </si>
  <si>
    <t>UNC109624</t>
  </si>
  <si>
    <t>JAX00104305</t>
  </si>
  <si>
    <t>UNC6664886</t>
  </si>
  <si>
    <t>UNC7556251</t>
  </si>
  <si>
    <t>UNC120501570</t>
  </si>
  <si>
    <t>UNC28742422</t>
  </si>
  <si>
    <t>UNC29080241</t>
  </si>
  <si>
    <t>RegionSize</t>
  </si>
  <si>
    <t>BFMIallele
%distortion</t>
  </si>
  <si>
    <t>146.1 (16.3)</t>
  </si>
  <si>
    <t>24.9 (1.3)</t>
  </si>
  <si>
    <t>Transmissions
regionaverage (SD)</t>
  </si>
  <si>
    <t>168 (5)</t>
  </si>
  <si>
    <t>131 (2.4)</t>
  </si>
  <si>
    <t>97 (0)</t>
  </si>
  <si>
    <t>110 (0)</t>
  </si>
  <si>
    <t>79.6 (9)</t>
  </si>
  <si>
    <t>125.1 (9.9)</t>
  </si>
  <si>
    <t>16.7 (0.5)</t>
  </si>
  <si>
    <t>39 (0)</t>
  </si>
  <si>
    <t>122 (0)</t>
  </si>
  <si>
    <t>32.7 (4.9)</t>
  </si>
  <si>
    <t>37.7 (4.8)</t>
  </si>
  <si>
    <t>174.7 (22.3)</t>
  </si>
  <si>
    <t>38.3 (8.9)</t>
  </si>
  <si>
    <t>125 (0)</t>
  </si>
  <si>
    <t>163.3 (28)</t>
  </si>
  <si>
    <t>125.4 (0.7)</t>
  </si>
  <si>
    <t>35.3 (29.7)</t>
  </si>
  <si>
    <t>31.5 (7.2)</t>
  </si>
  <si>
    <t>34 (16.2)</t>
  </si>
  <si>
    <t>41.7 (30.8)</t>
  </si>
  <si>
    <t>158.7 (2.9)</t>
  </si>
  <si>
    <t>168.7 (4.1)</t>
  </si>
  <si>
    <t>98 (2.3)</t>
  </si>
  <si>
    <t>136 (0)</t>
  </si>
  <si>
    <t>48.2 (0.6)</t>
  </si>
  <si>
    <t>21 (6.5)</t>
  </si>
  <si>
    <t>47 (0)</t>
  </si>
  <si>
    <t>Transmission 
region average  (SD)</t>
  </si>
  <si>
    <t>34.0 (16.2)</t>
  </si>
  <si>
    <t>20.0 (4.4)</t>
  </si>
  <si>
    <t>52.0 (2.8)</t>
  </si>
  <si>
    <t>168.0 (5.0)</t>
  </si>
  <si>
    <t>79.6 (9.0)</t>
  </si>
  <si>
    <t>15.8 (3.0)</t>
  </si>
  <si>
    <t>24.8 (5.0)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</si>
</sst>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2" xfId="0" applyBorder="1"/>
    <xf numFmtId="0" fontId="0" fillId="3" borderId="3" xfId="0" applyFill="1" applyBorder="1"/>
    <xf numFmtId="0" fontId="0" fillId="3" borderId="0" xfId="0" applyFill="1" applyBorder="1"/>
    <xf numFmtId="0" fontId="0" fillId="3" borderId="2" xfId="0" applyFill="1" applyBorder="1"/>
    <xf numFmtId="0" fontId="0" fillId="0" borderId="3" xfId="0" applyBorder="1"/>
    <xf numFmtId="0" fontId="0" fillId="3" borderId="1" xfId="0" applyFill="1" applyBorder="1"/>
    <xf numFmtId="3" fontId="0" fillId="3" borderId="1" xfId="0" applyNumberFormat="1" applyFill="1" applyBorder="1"/>
    <xf numFmtId="3" fontId="0" fillId="0" borderId="1" xfId="0" applyNumberFormat="1" applyBorder="1"/>
    <xf numFmtId="3" fontId="0" fillId="0" borderId="0" xfId="0" applyNumberFormat="1"/>
    <xf numFmtId="3" fontId="0" fillId="0" borderId="2" xfId="0" applyNumberFormat="1" applyBorder="1"/>
    <xf numFmtId="3" fontId="0" fillId="3" borderId="2" xfId="0" applyNumberFormat="1" applyFill="1" applyBorder="1"/>
    <xf numFmtId="3" fontId="0" fillId="3" borderId="3" xfId="0" applyNumberFormat="1" applyFill="1" applyBorder="1"/>
    <xf numFmtId="3" fontId="0" fillId="3" borderId="0" xfId="0" applyNumberFormat="1" applyFill="1" applyBorder="1"/>
    <xf numFmtId="3" fontId="0" fillId="0" borderId="3" xfId="0" applyNumberFormat="1" applyBorder="1"/>
    <xf numFmtId="3" fontId="0" fillId="0" borderId="0" xfId="0" applyNumberFormat="1" applyBorder="1"/>
    <xf numFmtId="164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Border="1" applyAlignment="1">
      <alignment horizontal="right"/>
    </xf>
    <xf numFmtId="164" fontId="0" fillId="0" borderId="7" xfId="0" applyNumberFormat="1" applyBorder="1"/>
    <xf numFmtId="3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0" fontId="0" fillId="0" borderId="8" xfId="0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3" borderId="18" xfId="0" applyFill="1" applyBorder="1"/>
    <xf numFmtId="0" fontId="0" fillId="3" borderId="11" xfId="0" applyFill="1" applyBorder="1"/>
    <xf numFmtId="3" fontId="0" fillId="3" borderId="11" xfId="0" applyNumberFormat="1" applyFill="1" applyBorder="1"/>
    <xf numFmtId="0" fontId="0" fillId="3" borderId="11" xfId="0" applyFill="1" applyBorder="1" applyAlignment="1">
      <alignment horizontal="right"/>
    </xf>
    <xf numFmtId="164" fontId="0" fillId="3" borderId="12" xfId="0" applyNumberFormat="1" applyFill="1" applyBorder="1"/>
    <xf numFmtId="0" fontId="0" fillId="3" borderId="19" xfId="0" applyFill="1" applyBorder="1"/>
    <xf numFmtId="3" fontId="0" fillId="3" borderId="3" xfId="0" applyNumberFormat="1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164" fontId="0" fillId="3" borderId="13" xfId="0" applyNumberFormat="1" applyFill="1" applyBorder="1"/>
    <xf numFmtId="0" fontId="0" fillId="3" borderId="21" xfId="0" applyFill="1" applyBorder="1"/>
    <xf numFmtId="3" fontId="0" fillId="3" borderId="2" xfId="0" applyNumberForma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164" fontId="0" fillId="3" borderId="14" xfId="0" applyNumberFormat="1" applyFill="1" applyBorder="1"/>
    <xf numFmtId="0" fontId="0" fillId="3" borderId="20" xfId="0" applyFill="1" applyBorder="1"/>
    <xf numFmtId="3" fontId="0" fillId="3" borderId="0" xfId="0" applyNumberForma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4" fontId="0" fillId="3" borderId="7" xfId="0" applyNumberFormat="1" applyFill="1" applyBorder="1"/>
    <xf numFmtId="0" fontId="0" fillId="3" borderId="22" xfId="0" applyFill="1" applyBorder="1"/>
    <xf numFmtId="3" fontId="0" fillId="3" borderId="1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164" fontId="0" fillId="3" borderId="15" xfId="0" applyNumberFormat="1" applyFill="1" applyBorder="1"/>
    <xf numFmtId="0" fontId="0" fillId="3" borderId="23" xfId="0" applyFill="1" applyBorder="1"/>
    <xf numFmtId="0" fontId="0" fillId="3" borderId="8" xfId="0" applyFill="1" applyBorder="1"/>
    <xf numFmtId="3" fontId="0" fillId="3" borderId="8" xfId="0" applyNumberFormat="1" applyFill="1" applyBorder="1"/>
    <xf numFmtId="3" fontId="0" fillId="3" borderId="8" xfId="0" applyNumberFormat="1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164" fontId="0" fillId="3" borderId="9" xfId="0" applyNumberFormat="1" applyFill="1" applyBorder="1"/>
    <xf numFmtId="0" fontId="0" fillId="0" borderId="19" xfId="0" applyFill="1" applyBorder="1"/>
    <xf numFmtId="0" fontId="0" fillId="0" borderId="3" xfId="0" applyFill="1" applyBorder="1"/>
    <xf numFmtId="3" fontId="0" fillId="0" borderId="3" xfId="0" applyNumberFormat="1" applyFill="1" applyBorder="1"/>
    <xf numFmtId="0" fontId="0" fillId="0" borderId="3" xfId="0" applyFill="1" applyBorder="1" applyAlignment="1">
      <alignment horizontal="right"/>
    </xf>
    <xf numFmtId="164" fontId="0" fillId="0" borderId="13" xfId="0" applyNumberFormat="1" applyFill="1" applyBorder="1"/>
    <xf numFmtId="0" fontId="0" fillId="0" borderId="20" xfId="0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4" fontId="0" fillId="0" borderId="7" xfId="0" applyNumberFormat="1" applyFill="1" applyBorder="1"/>
    <xf numFmtId="0" fontId="0" fillId="0" borderId="21" xfId="0" applyFill="1" applyBorder="1"/>
    <xf numFmtId="0" fontId="0" fillId="0" borderId="2" xfId="0" applyFill="1" applyBorder="1"/>
    <xf numFmtId="3" fontId="0" fillId="0" borderId="2" xfId="0" applyNumberFormat="1" applyFill="1" applyBorder="1"/>
    <xf numFmtId="3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64" fontId="0" fillId="0" borderId="14" xfId="0" applyNumberFormat="1" applyFill="1" applyBorder="1"/>
    <xf numFmtId="0" fontId="0" fillId="0" borderId="22" xfId="0" applyFill="1" applyBorder="1"/>
    <xf numFmtId="0" fontId="0" fillId="0" borderId="1" xfId="0" applyFill="1" applyBorder="1"/>
    <xf numFmtId="3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164" fontId="0" fillId="0" borderId="15" xfId="0" applyNumberFormat="1" applyFill="1" applyBorder="1"/>
    <xf numFmtId="0" fontId="0" fillId="3" borderId="17" xfId="0" applyFill="1" applyBorder="1"/>
    <xf numFmtId="3" fontId="0" fillId="3" borderId="11" xfId="0" applyNumberFormat="1" applyFill="1" applyBorder="1" applyAlignment="1">
      <alignment horizontal="right"/>
    </xf>
    <xf numFmtId="0" fontId="0" fillId="0" borderId="0" xfId="0" applyAlignment="1">
      <alignment horizontal="left"/>
    </xf>
    <xf numFmtId="0" fontId="0" fillId="3" borderId="27" xfId="0" applyFill="1" applyBorder="1"/>
    <xf numFmtId="0" fontId="0" fillId="0" borderId="28" xfId="0" applyBorder="1"/>
    <xf numFmtId="0" fontId="0" fillId="0" borderId="6" xfId="0" applyBorder="1"/>
    <xf numFmtId="0" fontId="0" fillId="0" borderId="29" xfId="0" applyBorder="1"/>
    <xf numFmtId="0" fontId="0" fillId="3" borderId="28" xfId="0" applyFill="1" applyBorder="1"/>
    <xf numFmtId="0" fontId="0" fillId="3" borderId="29" xfId="0" applyFill="1" applyBorder="1"/>
    <xf numFmtId="0" fontId="0" fillId="3" borderId="6" xfId="0" applyFill="1" applyBorder="1"/>
    <xf numFmtId="0" fontId="0" fillId="0" borderId="30" xfId="0" applyBorder="1"/>
    <xf numFmtId="0" fontId="0" fillId="3" borderId="30" xfId="0" applyFill="1" applyBorder="1"/>
    <xf numFmtId="0" fontId="0" fillId="3" borderId="26" xfId="0" applyFill="1" applyBorder="1"/>
    <xf numFmtId="0" fontId="0" fillId="0" borderId="30" xfId="0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6" xfId="0" applyFill="1" applyBorder="1"/>
    <xf numFmtId="164" fontId="0" fillId="0" borderId="10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/>
    <xf numFmtId="0" fontId="0" fillId="4" borderId="18" xfId="0" applyFill="1" applyBorder="1"/>
    <xf numFmtId="0" fontId="0" fillId="4" borderId="11" xfId="0" applyFill="1" applyBorder="1"/>
    <xf numFmtId="3" fontId="0" fillId="4" borderId="11" xfId="0" applyNumberFormat="1" applyFill="1" applyBorder="1"/>
    <xf numFmtId="3" fontId="0" fillId="4" borderId="11" xfId="0" applyNumberFormat="1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0" fontId="0" fillId="4" borderId="27" xfId="0" applyFill="1" applyBorder="1"/>
    <xf numFmtId="164" fontId="0" fillId="4" borderId="12" xfId="0" applyNumberFormat="1" applyFill="1" applyBorder="1"/>
    <xf numFmtId="0" fontId="0" fillId="4" borderId="19" xfId="0" applyFill="1" applyBorder="1"/>
    <xf numFmtId="0" fontId="0" fillId="4" borderId="3" xfId="0" applyFill="1" applyBorder="1"/>
    <xf numFmtId="3" fontId="0" fillId="4" borderId="3" xfId="0" applyNumberFormat="1" applyFill="1" applyBorder="1"/>
    <xf numFmtId="3" fontId="0" fillId="4" borderId="3" xfId="0" applyNumberFormat="1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28" xfId="0" applyFill="1" applyBorder="1"/>
    <xf numFmtId="164" fontId="0" fillId="4" borderId="13" xfId="0" applyNumberFormat="1" applyFill="1" applyBorder="1"/>
    <xf numFmtId="0" fontId="0" fillId="4" borderId="20" xfId="0" applyFill="1" applyBorder="1"/>
    <xf numFmtId="0" fontId="0" fillId="4" borderId="0" xfId="0" applyFill="1" applyBorder="1"/>
    <xf numFmtId="3" fontId="0" fillId="4" borderId="0" xfId="0" applyNumberFormat="1" applyFill="1" applyBorder="1"/>
    <xf numFmtId="3" fontId="0" fillId="4" borderId="0" xfId="0" applyNumberFormat="1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4" borderId="6" xfId="0" applyFill="1" applyBorder="1"/>
    <xf numFmtId="164" fontId="0" fillId="4" borderId="7" xfId="0" applyNumberFormat="1" applyFill="1" applyBorder="1"/>
    <xf numFmtId="0" fontId="0" fillId="4" borderId="21" xfId="0" applyFill="1" applyBorder="1"/>
    <xf numFmtId="0" fontId="0" fillId="4" borderId="2" xfId="0" applyFill="1" applyBorder="1"/>
    <xf numFmtId="3" fontId="0" fillId="4" borderId="2" xfId="0" applyNumberFormat="1" applyFill="1" applyBorder="1"/>
    <xf numFmtId="3" fontId="0" fillId="4" borderId="2" xfId="0" applyNumberFormat="1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4" borderId="29" xfId="0" applyFill="1" applyBorder="1"/>
    <xf numFmtId="164" fontId="0" fillId="4" borderId="14" xfId="0" applyNumberFormat="1" applyFill="1" applyBorder="1"/>
    <xf numFmtId="0" fontId="0" fillId="4" borderId="23" xfId="0" applyFill="1" applyBorder="1"/>
    <xf numFmtId="0" fontId="0" fillId="4" borderId="24" xfId="0" applyFill="1" applyBorder="1"/>
    <xf numFmtId="3" fontId="0" fillId="4" borderId="24" xfId="0" applyNumberFormat="1" applyFill="1" applyBorder="1"/>
    <xf numFmtId="3" fontId="0" fillId="4" borderId="24" xfId="0" applyNumberFormat="1" applyFill="1" applyBorder="1" applyAlignment="1">
      <alignment horizontal="right"/>
    </xf>
    <xf numFmtId="0" fontId="0" fillId="4" borderId="24" xfId="0" applyFill="1" applyBorder="1" applyAlignment="1">
      <alignment horizontal="right"/>
    </xf>
    <xf numFmtId="0" fontId="0" fillId="4" borderId="31" xfId="0" applyFill="1" applyBorder="1"/>
    <xf numFmtId="164" fontId="0" fillId="4" borderId="25" xfId="0" applyNumberFormat="1" applyFill="1" applyBorder="1"/>
    <xf numFmtId="0" fontId="0" fillId="4" borderId="22" xfId="0" applyFill="1" applyBorder="1"/>
    <xf numFmtId="0" fontId="0" fillId="4" borderId="1" xfId="0" applyFill="1" applyBorder="1"/>
    <xf numFmtId="3" fontId="0" fillId="4" borderId="1" xfId="0" applyNumberFormat="1" applyFill="1" applyBorder="1"/>
    <xf numFmtId="3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30" xfId="0" applyFill="1" applyBorder="1"/>
    <xf numFmtId="164" fontId="0" fillId="4" borderId="1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9"/>
  <sheetViews>
    <sheetView zoomScale="85" zoomScaleNormal="85" workbookViewId="0">
      <selection activeCell="B4" sqref="B4:B34"/>
    </sheetView>
  </sheetViews>
  <sheetFormatPr defaultColWidth="9.140625" defaultRowHeight="15" x14ac:dyDescent="0.25"/>
  <cols>
    <col min="1" max="1" width="5.7109375" customWidth="1"/>
    <col min="2" max="2" width="10.28515625" style="4" customWidth="1"/>
    <col min="3" max="3" width="4" bestFit="1" customWidth="1"/>
    <col min="4" max="6" width="11.28515625" bestFit="1" customWidth="1"/>
    <col min="7" max="7" width="11.7109375" style="4" bestFit="1" customWidth="1"/>
    <col min="8" max="8" width="6.7109375" style="4" bestFit="1" customWidth="1"/>
    <col min="9" max="9" width="8.85546875" style="4" bestFit="1" customWidth="1"/>
    <col min="10" max="10" width="10" style="5" customWidth="1"/>
    <col min="11" max="11" width="11" style="5" bestFit="1" customWidth="1"/>
    <col min="12" max="12" width="20.85546875" bestFit="1" customWidth="1"/>
    <col min="15" max="15" width="12.7109375" customWidth="1"/>
    <col min="17" max="17" width="9.5703125" bestFit="1" customWidth="1"/>
    <col min="18" max="18" width="16.140625" bestFit="1" customWidth="1"/>
    <col min="19" max="19" width="4" bestFit="1" customWidth="1"/>
    <col min="21" max="22" width="11.28515625" style="15" bestFit="1" customWidth="1"/>
    <col min="23" max="23" width="20.85546875" bestFit="1" customWidth="1"/>
    <col min="24" max="24" width="11.7109375" bestFit="1" customWidth="1"/>
    <col min="25" max="25" width="8.85546875" bestFit="1" customWidth="1"/>
    <col min="26" max="26" width="6.7109375" bestFit="1" customWidth="1"/>
    <col min="27" max="28" width="11" bestFit="1" customWidth="1"/>
    <col min="29" max="29" width="20.85546875" bestFit="1" customWidth="1"/>
    <col min="30" max="30" width="5.7109375" bestFit="1" customWidth="1"/>
    <col min="31" max="31" width="8.140625" customWidth="1"/>
    <col min="32" max="32" width="12.28515625" style="22" bestFit="1" customWidth="1"/>
  </cols>
  <sheetData>
    <row r="1" spans="1:16" ht="15.75" thickBot="1" x14ac:dyDescent="0.3">
      <c r="A1" s="76"/>
      <c r="B1" s="28"/>
      <c r="C1" s="76"/>
      <c r="D1" s="76"/>
      <c r="E1" s="76"/>
      <c r="F1" s="76"/>
      <c r="G1" s="28"/>
      <c r="H1" s="28"/>
      <c r="I1" s="28"/>
      <c r="J1" s="79"/>
    </row>
    <row r="2" spans="1:16" ht="31.5" customHeight="1" x14ac:dyDescent="0.25">
      <c r="A2" s="76"/>
      <c r="B2" s="118" t="s">
        <v>172</v>
      </c>
      <c r="C2" s="113" t="s">
        <v>0</v>
      </c>
      <c r="D2" s="120" t="s">
        <v>244</v>
      </c>
      <c r="E2" s="120" t="s">
        <v>246</v>
      </c>
      <c r="F2" s="120" t="s">
        <v>245</v>
      </c>
      <c r="G2" s="113" t="s">
        <v>322</v>
      </c>
      <c r="H2" s="113" t="s">
        <v>173</v>
      </c>
      <c r="I2" s="111" t="s">
        <v>326</v>
      </c>
      <c r="J2" s="114" t="s">
        <v>397</v>
      </c>
      <c r="K2" s="115"/>
      <c r="L2" s="116" t="s">
        <v>247</v>
      </c>
      <c r="M2" s="114" t="s">
        <v>307</v>
      </c>
      <c r="N2" s="115"/>
      <c r="O2" s="109" t="s">
        <v>305</v>
      </c>
    </row>
    <row r="3" spans="1:16" ht="15.75" thickBot="1" x14ac:dyDescent="0.3">
      <c r="A3" s="76"/>
      <c r="B3" s="119"/>
      <c r="C3" s="112"/>
      <c r="D3" s="121"/>
      <c r="E3" s="121"/>
      <c r="F3" s="121"/>
      <c r="G3" s="112"/>
      <c r="H3" s="112"/>
      <c r="I3" s="112"/>
      <c r="J3" s="38" t="s">
        <v>109</v>
      </c>
      <c r="K3" s="38" t="s">
        <v>110</v>
      </c>
      <c r="L3" s="117"/>
      <c r="M3" s="38" t="s">
        <v>109</v>
      </c>
      <c r="N3" s="38" t="s">
        <v>110</v>
      </c>
      <c r="O3" s="110"/>
    </row>
    <row r="4" spans="1:16" x14ac:dyDescent="0.25">
      <c r="A4" s="76"/>
      <c r="B4" s="43" t="s">
        <v>174</v>
      </c>
      <c r="C4" s="44">
        <v>1</v>
      </c>
      <c r="D4" s="45">
        <v>3668628</v>
      </c>
      <c r="E4" s="45">
        <v>3668628</v>
      </c>
      <c r="F4" s="45">
        <v>21099704</v>
      </c>
      <c r="G4" s="45">
        <f t="shared" ref="G4:G34" si="0">F4-D4</f>
        <v>17431076</v>
      </c>
      <c r="H4" s="44">
        <v>94</v>
      </c>
      <c r="I4" s="44" t="s">
        <v>109</v>
      </c>
      <c r="J4" s="46" t="s">
        <v>251</v>
      </c>
      <c r="K4" s="46" t="s">
        <v>252</v>
      </c>
      <c r="L4" s="95" t="s">
        <v>1</v>
      </c>
      <c r="M4" s="44">
        <v>178</v>
      </c>
      <c r="N4" s="44">
        <v>69</v>
      </c>
      <c r="O4" s="47">
        <f>100 * ((M4 - AVERAGE(M4:N4)) / AVERAGE(M4:N4))</f>
        <v>44.129554655870443</v>
      </c>
    </row>
    <row r="5" spans="1:16" x14ac:dyDescent="0.25">
      <c r="A5" s="76"/>
      <c r="B5" s="39" t="s">
        <v>175</v>
      </c>
      <c r="C5" s="11">
        <v>3</v>
      </c>
      <c r="D5" s="20">
        <v>6274425</v>
      </c>
      <c r="E5" s="20">
        <v>11119314</v>
      </c>
      <c r="F5" s="20">
        <v>17230305</v>
      </c>
      <c r="G5" s="20">
        <f t="shared" si="0"/>
        <v>10955880</v>
      </c>
      <c r="H5" s="11">
        <v>53</v>
      </c>
      <c r="I5" s="11" t="s">
        <v>110</v>
      </c>
      <c r="J5" s="30" t="s">
        <v>253</v>
      </c>
      <c r="K5" s="30" t="s">
        <v>254</v>
      </c>
      <c r="L5" s="96" t="s">
        <v>306</v>
      </c>
      <c r="M5" s="11">
        <v>13</v>
      </c>
      <c r="N5" s="11">
        <v>126</v>
      </c>
      <c r="O5" s="35">
        <f>100 * ((M5 - AVERAGE(M5:N5)) / AVERAGE(M5:N5))</f>
        <v>-81.294964028776988</v>
      </c>
    </row>
    <row r="6" spans="1:16" x14ac:dyDescent="0.25">
      <c r="A6" s="76"/>
      <c r="B6" s="40" t="s">
        <v>176</v>
      </c>
      <c r="C6" s="6">
        <v>3</v>
      </c>
      <c r="D6" s="21">
        <v>21324974</v>
      </c>
      <c r="E6" s="26" t="s">
        <v>308</v>
      </c>
      <c r="F6" s="21">
        <v>21992512</v>
      </c>
      <c r="G6" s="21">
        <f t="shared" si="0"/>
        <v>667538</v>
      </c>
      <c r="H6" s="6">
        <v>11</v>
      </c>
      <c r="I6" s="6" t="s">
        <v>110</v>
      </c>
      <c r="J6" s="24" t="s">
        <v>255</v>
      </c>
      <c r="K6" s="24" t="s">
        <v>256</v>
      </c>
      <c r="L6" s="97" t="s">
        <v>308</v>
      </c>
      <c r="M6" s="6">
        <v>59</v>
      </c>
      <c r="N6" s="6">
        <v>143</v>
      </c>
      <c r="O6" s="25">
        <f>100 * ((M6 - AVERAGE(M6:N6)) / AVERAGE(M6:N6))</f>
        <v>-41.584158415841586</v>
      </c>
    </row>
    <row r="7" spans="1:16" x14ac:dyDescent="0.25">
      <c r="A7" s="76"/>
      <c r="B7" s="40" t="s">
        <v>177</v>
      </c>
      <c r="C7" s="6">
        <v>3</v>
      </c>
      <c r="D7" s="21">
        <v>93455813</v>
      </c>
      <c r="E7" s="26" t="s">
        <v>308</v>
      </c>
      <c r="F7" s="21">
        <v>94835860</v>
      </c>
      <c r="G7" s="21">
        <f t="shared" si="0"/>
        <v>1380047</v>
      </c>
      <c r="H7" s="6">
        <v>5</v>
      </c>
      <c r="I7" s="6" t="s">
        <v>109</v>
      </c>
      <c r="J7" s="24" t="s">
        <v>257</v>
      </c>
      <c r="K7" s="24" t="s">
        <v>258</v>
      </c>
      <c r="L7" s="97" t="s">
        <v>308</v>
      </c>
      <c r="M7" s="6">
        <v>95</v>
      </c>
      <c r="N7" s="6">
        <v>29</v>
      </c>
      <c r="O7" s="25">
        <f>100 * ((M7 - AVERAGE(M7:N7)) / AVERAGE(M7:N7))</f>
        <v>53.225806451612897</v>
      </c>
    </row>
    <row r="8" spans="1:16" x14ac:dyDescent="0.25">
      <c r="A8" s="76"/>
      <c r="B8" s="41" t="s">
        <v>178</v>
      </c>
      <c r="C8" s="7">
        <v>3</v>
      </c>
      <c r="D8" s="16">
        <v>133540430</v>
      </c>
      <c r="E8" s="31">
        <v>136529917</v>
      </c>
      <c r="F8" s="16">
        <v>137921098</v>
      </c>
      <c r="G8" s="16">
        <f t="shared" si="0"/>
        <v>4380668</v>
      </c>
      <c r="H8" s="7">
        <v>52</v>
      </c>
      <c r="I8" s="7" t="s">
        <v>110</v>
      </c>
      <c r="J8" s="32" t="s">
        <v>259</v>
      </c>
      <c r="K8" s="32" t="s">
        <v>260</v>
      </c>
      <c r="L8" s="98" t="s">
        <v>309</v>
      </c>
      <c r="M8" s="7">
        <v>33</v>
      </c>
      <c r="N8" s="7">
        <v>113</v>
      </c>
      <c r="O8" s="36">
        <f t="shared" ref="O8:O24" si="1">100 * ((M8 - AVERAGE(M8:N8)) / AVERAGE(M8:N8))</f>
        <v>-54.794520547945204</v>
      </c>
    </row>
    <row r="9" spans="1:16" x14ac:dyDescent="0.25">
      <c r="A9" s="76"/>
      <c r="B9" s="48" t="s">
        <v>179</v>
      </c>
      <c r="C9" s="8">
        <v>4</v>
      </c>
      <c r="D9" s="18">
        <v>3569913</v>
      </c>
      <c r="E9" s="49">
        <v>3918966</v>
      </c>
      <c r="F9" s="18">
        <v>12555306</v>
      </c>
      <c r="G9" s="18">
        <f t="shared" si="0"/>
        <v>8985393</v>
      </c>
      <c r="H9" s="8">
        <v>83</v>
      </c>
      <c r="I9" s="8" t="s">
        <v>109</v>
      </c>
      <c r="J9" s="50" t="s">
        <v>261</v>
      </c>
      <c r="K9" s="50" t="s">
        <v>262</v>
      </c>
      <c r="L9" s="99" t="s">
        <v>310</v>
      </c>
      <c r="M9" s="8">
        <v>135</v>
      </c>
      <c r="N9" s="8">
        <v>38</v>
      </c>
      <c r="O9" s="51">
        <f t="shared" si="1"/>
        <v>56.069364161849713</v>
      </c>
    </row>
    <row r="10" spans="1:16" x14ac:dyDescent="0.25">
      <c r="A10" s="76"/>
      <c r="B10" s="52" t="s">
        <v>180</v>
      </c>
      <c r="C10" s="10">
        <v>4</v>
      </c>
      <c r="D10" s="17">
        <v>76193199</v>
      </c>
      <c r="E10" s="53" t="s">
        <v>308</v>
      </c>
      <c r="F10" s="17">
        <v>78709088</v>
      </c>
      <c r="G10" s="17">
        <f t="shared" si="0"/>
        <v>2515889</v>
      </c>
      <c r="H10" s="10">
        <v>31</v>
      </c>
      <c r="I10" s="10" t="s">
        <v>109</v>
      </c>
      <c r="J10" s="54" t="s">
        <v>242</v>
      </c>
      <c r="K10" s="54" t="s">
        <v>241</v>
      </c>
      <c r="L10" s="100" t="s">
        <v>308</v>
      </c>
      <c r="M10" s="10">
        <v>85</v>
      </c>
      <c r="N10" s="10">
        <v>26</v>
      </c>
      <c r="O10" s="55">
        <f t="shared" si="1"/>
        <v>53.153153153153156</v>
      </c>
    </row>
    <row r="11" spans="1:16" x14ac:dyDescent="0.25">
      <c r="A11" s="76"/>
      <c r="B11" s="39" t="s">
        <v>181</v>
      </c>
      <c r="C11" s="11">
        <v>5</v>
      </c>
      <c r="D11" s="20">
        <v>3160082</v>
      </c>
      <c r="E11" s="33">
        <v>3160082</v>
      </c>
      <c r="F11" s="20">
        <v>13395581</v>
      </c>
      <c r="G11" s="20">
        <f t="shared" si="0"/>
        <v>10235499</v>
      </c>
      <c r="H11" s="11">
        <v>40</v>
      </c>
      <c r="I11" s="11" t="s">
        <v>110</v>
      </c>
      <c r="J11" s="30" t="s">
        <v>263</v>
      </c>
      <c r="K11" s="30" t="s">
        <v>264</v>
      </c>
      <c r="L11" s="96" t="s">
        <v>25</v>
      </c>
      <c r="M11" s="11">
        <v>13</v>
      </c>
      <c r="N11" s="11">
        <v>129</v>
      </c>
      <c r="O11" s="35">
        <f t="shared" si="1"/>
        <v>-81.690140845070431</v>
      </c>
    </row>
    <row r="12" spans="1:16" x14ac:dyDescent="0.25">
      <c r="A12" s="76"/>
      <c r="B12" s="41" t="s">
        <v>182</v>
      </c>
      <c r="C12" s="7">
        <v>5</v>
      </c>
      <c r="D12" s="16">
        <v>37220927</v>
      </c>
      <c r="E12" s="31">
        <v>38343165</v>
      </c>
      <c r="F12" s="16">
        <v>38707730</v>
      </c>
      <c r="G12" s="16">
        <f t="shared" si="0"/>
        <v>1486803</v>
      </c>
      <c r="H12" s="7">
        <v>31</v>
      </c>
      <c r="I12" s="7" t="s">
        <v>109</v>
      </c>
      <c r="J12" s="32" t="s">
        <v>265</v>
      </c>
      <c r="K12" s="32" t="s">
        <v>266</v>
      </c>
      <c r="L12" s="98" t="s">
        <v>311</v>
      </c>
      <c r="M12" s="7">
        <v>104</v>
      </c>
      <c r="N12" s="7">
        <v>34</v>
      </c>
      <c r="O12" s="36">
        <f t="shared" si="1"/>
        <v>50.724637681159422</v>
      </c>
    </row>
    <row r="13" spans="1:16" x14ac:dyDescent="0.25">
      <c r="A13" s="76"/>
      <c r="B13" s="48" t="s">
        <v>183</v>
      </c>
      <c r="C13" s="8">
        <v>6</v>
      </c>
      <c r="D13" s="18">
        <v>3371606</v>
      </c>
      <c r="E13" s="49">
        <v>4027496</v>
      </c>
      <c r="F13" s="18">
        <v>5248452</v>
      </c>
      <c r="G13" s="18">
        <f t="shared" si="0"/>
        <v>1876846</v>
      </c>
      <c r="H13" s="8">
        <v>12</v>
      </c>
      <c r="I13" s="8" t="s">
        <v>109</v>
      </c>
      <c r="J13" s="50" t="s">
        <v>267</v>
      </c>
      <c r="K13" s="50" t="s">
        <v>237</v>
      </c>
      <c r="L13" s="99" t="s">
        <v>312</v>
      </c>
      <c r="M13" s="8">
        <v>121</v>
      </c>
      <c r="N13" s="8">
        <v>39</v>
      </c>
      <c r="O13" s="51">
        <f t="shared" si="1"/>
        <v>51.249999999999993</v>
      </c>
    </row>
    <row r="14" spans="1:16" x14ac:dyDescent="0.25">
      <c r="A14" s="76"/>
      <c r="B14" s="56" t="s">
        <v>184</v>
      </c>
      <c r="C14" s="9">
        <v>6</v>
      </c>
      <c r="D14" s="19">
        <v>16089346</v>
      </c>
      <c r="E14" s="57">
        <v>21943927</v>
      </c>
      <c r="F14" s="19">
        <v>26125360</v>
      </c>
      <c r="G14" s="19">
        <f t="shared" si="0"/>
        <v>10036014</v>
      </c>
      <c r="H14" s="9">
        <v>44</v>
      </c>
      <c r="I14" s="9" t="s">
        <v>109</v>
      </c>
      <c r="J14" s="58" t="s">
        <v>268</v>
      </c>
      <c r="K14" s="58" t="s">
        <v>269</v>
      </c>
      <c r="L14" s="101" t="s">
        <v>313</v>
      </c>
      <c r="M14" s="9">
        <v>125</v>
      </c>
      <c r="N14" s="9">
        <v>28</v>
      </c>
      <c r="O14" s="59">
        <f t="shared" si="1"/>
        <v>63.398692810457511</v>
      </c>
    </row>
    <row r="15" spans="1:16" x14ac:dyDescent="0.25">
      <c r="A15" s="76"/>
      <c r="B15" s="56" t="s">
        <v>185</v>
      </c>
      <c r="C15" s="9">
        <v>6</v>
      </c>
      <c r="D15" s="19">
        <v>48276599</v>
      </c>
      <c r="E15" s="57">
        <v>48276599</v>
      </c>
      <c r="F15" s="19">
        <v>53750577</v>
      </c>
      <c r="G15" s="19">
        <f t="shared" si="0"/>
        <v>5473978</v>
      </c>
      <c r="H15" s="9">
        <v>53</v>
      </c>
      <c r="I15" s="9" t="s">
        <v>110</v>
      </c>
      <c r="J15" s="58" t="s">
        <v>270</v>
      </c>
      <c r="K15" s="58" t="s">
        <v>271</v>
      </c>
      <c r="L15" s="101" t="s">
        <v>248</v>
      </c>
      <c r="M15" s="9">
        <v>27</v>
      </c>
      <c r="N15" s="9">
        <v>96</v>
      </c>
      <c r="O15" s="59">
        <f t="shared" si="1"/>
        <v>-56.09756097560976</v>
      </c>
    </row>
    <row r="16" spans="1:16" x14ac:dyDescent="0.25">
      <c r="A16" s="76"/>
      <c r="B16" s="52" t="s">
        <v>186</v>
      </c>
      <c r="C16" s="10">
        <v>6</v>
      </c>
      <c r="D16" s="17">
        <v>88261556</v>
      </c>
      <c r="E16" s="53">
        <v>100429064</v>
      </c>
      <c r="F16" s="17">
        <v>101014679</v>
      </c>
      <c r="G16" s="17">
        <f t="shared" si="0"/>
        <v>12753123</v>
      </c>
      <c r="H16" s="10">
        <v>32</v>
      </c>
      <c r="I16" s="10" t="s">
        <v>110</v>
      </c>
      <c r="J16" s="54" t="s">
        <v>272</v>
      </c>
      <c r="K16" s="54" t="s">
        <v>273</v>
      </c>
      <c r="L16" s="100" t="s">
        <v>314</v>
      </c>
      <c r="M16" s="10">
        <v>17</v>
      </c>
      <c r="N16" s="10">
        <v>100</v>
      </c>
      <c r="O16" s="55">
        <f t="shared" si="1"/>
        <v>-70.940170940170944</v>
      </c>
      <c r="P16" s="27"/>
    </row>
    <row r="17" spans="1:16" x14ac:dyDescent="0.25">
      <c r="A17" s="76"/>
      <c r="B17" s="42" t="s">
        <v>187</v>
      </c>
      <c r="C17" s="2">
        <v>7</v>
      </c>
      <c r="D17" s="14">
        <v>136713526</v>
      </c>
      <c r="E17" s="34" t="s">
        <v>308</v>
      </c>
      <c r="F17" s="14">
        <v>136778137</v>
      </c>
      <c r="G17" s="14">
        <f t="shared" si="0"/>
        <v>64611</v>
      </c>
      <c r="H17" s="2">
        <v>3</v>
      </c>
      <c r="I17" s="2" t="s">
        <v>110</v>
      </c>
      <c r="J17" s="29" t="s">
        <v>274</v>
      </c>
      <c r="K17" s="29" t="s">
        <v>275</v>
      </c>
      <c r="L17" s="102" t="s">
        <v>308</v>
      </c>
      <c r="M17" s="2">
        <v>33</v>
      </c>
      <c r="N17" s="2">
        <v>99</v>
      </c>
      <c r="O17" s="37">
        <f t="shared" si="1"/>
        <v>-50</v>
      </c>
      <c r="P17" s="28"/>
    </row>
    <row r="18" spans="1:16" x14ac:dyDescent="0.25">
      <c r="A18" s="76"/>
      <c r="B18" s="48" t="s">
        <v>188</v>
      </c>
      <c r="C18" s="8">
        <v>9</v>
      </c>
      <c r="D18" s="18">
        <v>67022716</v>
      </c>
      <c r="E18" s="49">
        <v>74576994</v>
      </c>
      <c r="F18" s="18">
        <v>75773843</v>
      </c>
      <c r="G18" s="18">
        <f t="shared" si="0"/>
        <v>8751127</v>
      </c>
      <c r="H18" s="8">
        <v>54</v>
      </c>
      <c r="I18" s="8" t="s">
        <v>110</v>
      </c>
      <c r="J18" s="50" t="s">
        <v>276</v>
      </c>
      <c r="K18" s="50" t="s">
        <v>277</v>
      </c>
      <c r="L18" s="99" t="s">
        <v>136</v>
      </c>
      <c r="M18" s="8">
        <v>23</v>
      </c>
      <c r="N18" s="8">
        <v>99</v>
      </c>
      <c r="O18" s="51">
        <f t="shared" si="1"/>
        <v>-62.295081967213115</v>
      </c>
    </row>
    <row r="19" spans="1:16" x14ac:dyDescent="0.25">
      <c r="A19" s="76"/>
      <c r="B19" s="52" t="s">
        <v>189</v>
      </c>
      <c r="C19" s="10">
        <v>9</v>
      </c>
      <c r="D19" s="17">
        <v>106017492</v>
      </c>
      <c r="E19" s="53">
        <v>106605721</v>
      </c>
      <c r="F19" s="17">
        <v>107516430</v>
      </c>
      <c r="G19" s="17">
        <f t="shared" si="0"/>
        <v>1498938</v>
      </c>
      <c r="H19" s="10">
        <v>58</v>
      </c>
      <c r="I19" s="10" t="s">
        <v>110</v>
      </c>
      <c r="J19" s="54" t="s">
        <v>278</v>
      </c>
      <c r="K19" s="54" t="s">
        <v>279</v>
      </c>
      <c r="L19" s="100" t="s">
        <v>315</v>
      </c>
      <c r="M19" s="10">
        <v>27</v>
      </c>
      <c r="N19" s="10">
        <v>87</v>
      </c>
      <c r="O19" s="55">
        <f t="shared" si="1"/>
        <v>-52.631578947368418</v>
      </c>
    </row>
    <row r="20" spans="1:16" x14ac:dyDescent="0.25">
      <c r="A20" s="76"/>
      <c r="B20" s="42" t="s">
        <v>190</v>
      </c>
      <c r="C20" s="2">
        <v>10</v>
      </c>
      <c r="D20" s="14">
        <v>12091154</v>
      </c>
      <c r="E20" s="34">
        <v>12879490</v>
      </c>
      <c r="F20" s="14">
        <v>15704536</v>
      </c>
      <c r="G20" s="14">
        <f t="shared" si="0"/>
        <v>3613382</v>
      </c>
      <c r="H20" s="2">
        <v>38</v>
      </c>
      <c r="I20" s="2" t="s">
        <v>109</v>
      </c>
      <c r="J20" s="29" t="s">
        <v>280</v>
      </c>
      <c r="K20" s="29" t="s">
        <v>281</v>
      </c>
      <c r="L20" s="102" t="s">
        <v>316</v>
      </c>
      <c r="M20" s="2">
        <v>142</v>
      </c>
      <c r="N20" s="2">
        <v>27</v>
      </c>
      <c r="O20" s="37">
        <f t="shared" si="1"/>
        <v>68.047337278106511</v>
      </c>
    </row>
    <row r="21" spans="1:16" x14ac:dyDescent="0.25">
      <c r="A21" s="76"/>
      <c r="B21" s="60" t="s">
        <v>191</v>
      </c>
      <c r="C21" s="12">
        <v>11</v>
      </c>
      <c r="D21" s="13">
        <v>90826685</v>
      </c>
      <c r="E21" s="61">
        <v>90826685</v>
      </c>
      <c r="F21" s="13">
        <v>95151146</v>
      </c>
      <c r="G21" s="13">
        <f t="shared" si="0"/>
        <v>4324461</v>
      </c>
      <c r="H21" s="12">
        <v>45</v>
      </c>
      <c r="I21" s="12" t="s">
        <v>110</v>
      </c>
      <c r="J21" s="62" t="s">
        <v>282</v>
      </c>
      <c r="K21" s="62" t="s">
        <v>283</v>
      </c>
      <c r="L21" s="103" t="s">
        <v>249</v>
      </c>
      <c r="M21" s="12">
        <v>46</v>
      </c>
      <c r="N21" s="12">
        <v>119</v>
      </c>
      <c r="O21" s="63">
        <f t="shared" si="1"/>
        <v>-44.242424242424242</v>
      </c>
    </row>
    <row r="22" spans="1:16" x14ac:dyDescent="0.25">
      <c r="A22" s="76"/>
      <c r="B22" s="42" t="s">
        <v>192</v>
      </c>
      <c r="C22" s="2">
        <v>12</v>
      </c>
      <c r="D22" s="14">
        <v>5253913</v>
      </c>
      <c r="E22" s="34">
        <v>8416509</v>
      </c>
      <c r="F22" s="14">
        <v>9866543</v>
      </c>
      <c r="G22" s="14">
        <f t="shared" si="0"/>
        <v>4612630</v>
      </c>
      <c r="H22" s="2">
        <v>44</v>
      </c>
      <c r="I22" s="2" t="s">
        <v>109</v>
      </c>
      <c r="J22" s="29" t="s">
        <v>284</v>
      </c>
      <c r="K22" s="29" t="s">
        <v>285</v>
      </c>
      <c r="L22" s="102" t="s">
        <v>317</v>
      </c>
      <c r="M22" s="2">
        <v>123</v>
      </c>
      <c r="N22" s="2">
        <v>26</v>
      </c>
      <c r="O22" s="37">
        <f t="shared" si="1"/>
        <v>65.100671140939596</v>
      </c>
    </row>
    <row r="23" spans="1:16" x14ac:dyDescent="0.25">
      <c r="A23" s="76"/>
      <c r="B23" s="60" t="s">
        <v>193</v>
      </c>
      <c r="C23" s="12">
        <v>13</v>
      </c>
      <c r="D23" s="13">
        <v>17868992</v>
      </c>
      <c r="E23" s="61">
        <v>17868992</v>
      </c>
      <c r="F23" s="13">
        <v>22098537</v>
      </c>
      <c r="G23" s="13">
        <f t="shared" si="0"/>
        <v>4229545</v>
      </c>
      <c r="H23" s="12">
        <v>39</v>
      </c>
      <c r="I23" s="12" t="s">
        <v>109</v>
      </c>
      <c r="J23" s="62" t="s">
        <v>286</v>
      </c>
      <c r="K23" s="62" t="s">
        <v>287</v>
      </c>
      <c r="L23" s="103" t="s">
        <v>74</v>
      </c>
      <c r="M23" s="12">
        <v>135</v>
      </c>
      <c r="N23" s="12">
        <v>19</v>
      </c>
      <c r="O23" s="63">
        <f t="shared" si="1"/>
        <v>75.324675324675326</v>
      </c>
    </row>
    <row r="24" spans="1:16" x14ac:dyDescent="0.25">
      <c r="A24" s="76"/>
      <c r="B24" s="39" t="s">
        <v>194</v>
      </c>
      <c r="C24" s="11">
        <v>14</v>
      </c>
      <c r="D24" s="20">
        <v>7705302</v>
      </c>
      <c r="E24" s="33">
        <v>8756828</v>
      </c>
      <c r="F24" s="16">
        <v>19739565</v>
      </c>
      <c r="G24" s="20">
        <f t="shared" si="0"/>
        <v>12034263</v>
      </c>
      <c r="H24" s="11">
        <v>37</v>
      </c>
      <c r="I24" s="11" t="s">
        <v>110</v>
      </c>
      <c r="J24" s="30" t="s">
        <v>323</v>
      </c>
      <c r="K24" s="30" t="s">
        <v>324</v>
      </c>
      <c r="L24" s="96" t="s">
        <v>325</v>
      </c>
      <c r="M24" s="11">
        <v>15</v>
      </c>
      <c r="N24" s="11">
        <v>87</v>
      </c>
      <c r="O24" s="35">
        <f t="shared" si="1"/>
        <v>-70.588235294117652</v>
      </c>
    </row>
    <row r="25" spans="1:16" x14ac:dyDescent="0.25">
      <c r="A25" s="76"/>
      <c r="B25" s="48" t="s">
        <v>195</v>
      </c>
      <c r="C25" s="12">
        <v>15</v>
      </c>
      <c r="D25" s="13">
        <v>66695223</v>
      </c>
      <c r="E25" s="61">
        <v>69207684</v>
      </c>
      <c r="F25" s="13">
        <v>69274288</v>
      </c>
      <c r="G25" s="13">
        <f t="shared" si="0"/>
        <v>2579065</v>
      </c>
      <c r="H25" s="12">
        <v>22</v>
      </c>
      <c r="I25" s="12" t="s">
        <v>110</v>
      </c>
      <c r="J25" s="62" t="s">
        <v>288</v>
      </c>
      <c r="K25" s="62" t="s">
        <v>289</v>
      </c>
      <c r="L25" s="103" t="s">
        <v>318</v>
      </c>
      <c r="M25" s="12">
        <v>42</v>
      </c>
      <c r="N25" s="12">
        <v>110</v>
      </c>
      <c r="O25" s="63">
        <f t="shared" ref="O25:O34" si="2">100 * ((M25 - AVERAGE(M25:N25)) / AVERAGE(M25:N25))</f>
        <v>-44.736842105263158</v>
      </c>
    </row>
    <row r="26" spans="1:16" x14ac:dyDescent="0.25">
      <c r="A26" s="76"/>
      <c r="B26" s="39" t="s">
        <v>196</v>
      </c>
      <c r="C26" s="11">
        <v>16</v>
      </c>
      <c r="D26" s="20">
        <v>5617528</v>
      </c>
      <c r="E26" s="33">
        <v>5617528</v>
      </c>
      <c r="F26" s="20">
        <v>18450764</v>
      </c>
      <c r="G26" s="20">
        <f t="shared" si="0"/>
        <v>12833236</v>
      </c>
      <c r="H26" s="11">
        <v>163</v>
      </c>
      <c r="I26" s="11" t="s">
        <v>110</v>
      </c>
      <c r="J26" s="30" t="s">
        <v>290</v>
      </c>
      <c r="K26" s="30" t="s">
        <v>291</v>
      </c>
      <c r="L26" s="96" t="s">
        <v>86</v>
      </c>
      <c r="M26" s="11">
        <v>10</v>
      </c>
      <c r="N26" s="11">
        <v>130</v>
      </c>
      <c r="O26" s="35">
        <f t="shared" si="2"/>
        <v>-85.714285714285708</v>
      </c>
    </row>
    <row r="27" spans="1:16" x14ac:dyDescent="0.25">
      <c r="A27" s="76"/>
      <c r="B27" s="39" t="s">
        <v>197</v>
      </c>
      <c r="C27" s="7">
        <v>16</v>
      </c>
      <c r="D27" s="16">
        <v>70726033</v>
      </c>
      <c r="E27" s="31">
        <v>70726033</v>
      </c>
      <c r="F27" s="16">
        <v>71889002</v>
      </c>
      <c r="G27" s="16">
        <f t="shared" si="0"/>
        <v>1162969</v>
      </c>
      <c r="H27" s="7">
        <v>11</v>
      </c>
      <c r="I27" s="7" t="s">
        <v>109</v>
      </c>
      <c r="J27" s="32" t="s">
        <v>292</v>
      </c>
      <c r="K27" s="32" t="s">
        <v>239</v>
      </c>
      <c r="L27" s="98" t="s">
        <v>91</v>
      </c>
      <c r="M27" s="7">
        <v>89</v>
      </c>
      <c r="N27" s="7">
        <v>26</v>
      </c>
      <c r="O27" s="36">
        <f t="shared" si="2"/>
        <v>54.782608695652172</v>
      </c>
    </row>
    <row r="28" spans="1:16" x14ac:dyDescent="0.25">
      <c r="A28" s="76"/>
      <c r="B28" s="48" t="s">
        <v>198</v>
      </c>
      <c r="C28" s="8">
        <v>17</v>
      </c>
      <c r="D28" s="18">
        <v>3264958</v>
      </c>
      <c r="E28" s="49">
        <v>5991544</v>
      </c>
      <c r="F28" s="18">
        <v>11318508</v>
      </c>
      <c r="G28" s="18">
        <f t="shared" si="0"/>
        <v>8053550</v>
      </c>
      <c r="H28" s="8">
        <v>77</v>
      </c>
      <c r="I28" s="8" t="s">
        <v>110</v>
      </c>
      <c r="J28" s="50" t="s">
        <v>293</v>
      </c>
      <c r="K28" s="50" t="s">
        <v>294</v>
      </c>
      <c r="L28" s="99" t="s">
        <v>319</v>
      </c>
      <c r="M28" s="8">
        <v>20</v>
      </c>
      <c r="N28" s="8">
        <v>164</v>
      </c>
      <c r="O28" s="51">
        <f t="shared" si="2"/>
        <v>-78.260869565217391</v>
      </c>
    </row>
    <row r="29" spans="1:16" x14ac:dyDescent="0.25">
      <c r="A29" s="76"/>
      <c r="B29" s="48" t="s">
        <v>199</v>
      </c>
      <c r="C29" s="9">
        <v>17</v>
      </c>
      <c r="D29" s="19">
        <v>28697835</v>
      </c>
      <c r="E29" s="57" t="s">
        <v>308</v>
      </c>
      <c r="F29" s="19">
        <v>28942337</v>
      </c>
      <c r="G29" s="19">
        <f t="shared" si="0"/>
        <v>244502</v>
      </c>
      <c r="H29" s="9">
        <v>7</v>
      </c>
      <c r="I29" s="9" t="s">
        <v>110</v>
      </c>
      <c r="J29" s="58" t="s">
        <v>295</v>
      </c>
      <c r="K29" s="58" t="s">
        <v>236</v>
      </c>
      <c r="L29" s="101" t="s">
        <v>308</v>
      </c>
      <c r="M29" s="9">
        <v>2</v>
      </c>
      <c r="N29" s="9">
        <v>42</v>
      </c>
      <c r="O29" s="59">
        <f t="shared" si="2"/>
        <v>-90.909090909090907</v>
      </c>
    </row>
    <row r="30" spans="1:16" x14ac:dyDescent="0.25">
      <c r="A30" s="76"/>
      <c r="B30" s="48" t="s">
        <v>200</v>
      </c>
      <c r="C30" s="10">
        <v>17</v>
      </c>
      <c r="D30" s="17">
        <v>73764338</v>
      </c>
      <c r="E30" s="53">
        <v>74139614</v>
      </c>
      <c r="F30" s="17">
        <v>74929988</v>
      </c>
      <c r="G30" s="17">
        <f t="shared" si="0"/>
        <v>1165650</v>
      </c>
      <c r="H30" s="10">
        <v>9</v>
      </c>
      <c r="I30" s="10" t="s">
        <v>110</v>
      </c>
      <c r="J30" s="54" t="s">
        <v>296</v>
      </c>
      <c r="K30" s="54" t="s">
        <v>297</v>
      </c>
      <c r="L30" s="100" t="s">
        <v>320</v>
      </c>
      <c r="M30" s="10">
        <v>43</v>
      </c>
      <c r="N30" s="10">
        <v>125</v>
      </c>
      <c r="O30" s="55">
        <f t="shared" si="2"/>
        <v>-48.80952380952381</v>
      </c>
    </row>
    <row r="31" spans="1:16" x14ac:dyDescent="0.25">
      <c r="A31" s="76"/>
      <c r="B31" s="39" t="s">
        <v>201</v>
      </c>
      <c r="C31" s="11">
        <v>18</v>
      </c>
      <c r="D31" s="20">
        <v>4516519</v>
      </c>
      <c r="E31" s="33">
        <v>8317246</v>
      </c>
      <c r="F31" s="20">
        <v>15000978</v>
      </c>
      <c r="G31" s="20">
        <f t="shared" si="0"/>
        <v>10484459</v>
      </c>
      <c r="H31" s="11">
        <v>81</v>
      </c>
      <c r="I31" s="11" t="s">
        <v>109</v>
      </c>
      <c r="J31" s="30" t="s">
        <v>298</v>
      </c>
      <c r="K31" s="30" t="s">
        <v>299</v>
      </c>
      <c r="L31" s="96" t="s">
        <v>321</v>
      </c>
      <c r="M31" s="11">
        <v>50</v>
      </c>
      <c r="N31" s="11">
        <v>197</v>
      </c>
      <c r="O31" s="35">
        <f t="shared" si="2"/>
        <v>-59.514170040485823</v>
      </c>
    </row>
    <row r="32" spans="1:16" x14ac:dyDescent="0.25">
      <c r="A32" s="76"/>
      <c r="B32" s="39" t="s">
        <v>202</v>
      </c>
      <c r="C32" s="6">
        <v>18</v>
      </c>
      <c r="D32" s="21">
        <v>49025275</v>
      </c>
      <c r="E32" s="26" t="s">
        <v>308</v>
      </c>
      <c r="F32" s="21">
        <v>49329580</v>
      </c>
      <c r="G32" s="21">
        <f t="shared" si="0"/>
        <v>304305</v>
      </c>
      <c r="H32" s="6">
        <v>7</v>
      </c>
      <c r="I32" s="6" t="s">
        <v>109</v>
      </c>
      <c r="J32" s="24" t="s">
        <v>300</v>
      </c>
      <c r="K32" s="24" t="s">
        <v>241</v>
      </c>
      <c r="L32" s="97" t="s">
        <v>308</v>
      </c>
      <c r="M32" s="6">
        <v>86</v>
      </c>
      <c r="N32" s="6">
        <v>26</v>
      </c>
      <c r="O32" s="25">
        <f t="shared" si="2"/>
        <v>53.571428571428569</v>
      </c>
    </row>
    <row r="33" spans="1:17" x14ac:dyDescent="0.25">
      <c r="A33" s="76"/>
      <c r="B33" s="39" t="s">
        <v>203</v>
      </c>
      <c r="C33" s="7">
        <v>18</v>
      </c>
      <c r="D33" s="16">
        <v>59084991</v>
      </c>
      <c r="E33" s="31">
        <v>59084991</v>
      </c>
      <c r="F33" s="16">
        <v>61156771</v>
      </c>
      <c r="G33" s="16">
        <f t="shared" si="0"/>
        <v>2071780</v>
      </c>
      <c r="H33" s="7">
        <v>23</v>
      </c>
      <c r="I33" s="7" t="s">
        <v>109</v>
      </c>
      <c r="J33" s="32" t="s">
        <v>301</v>
      </c>
      <c r="K33" s="32" t="s">
        <v>302</v>
      </c>
      <c r="L33" s="98" t="s">
        <v>101</v>
      </c>
      <c r="M33" s="7">
        <v>84</v>
      </c>
      <c r="N33" s="7">
        <v>25</v>
      </c>
      <c r="O33" s="36">
        <f t="shared" si="2"/>
        <v>54.128440366972477</v>
      </c>
    </row>
    <row r="34" spans="1:17" ht="15.75" thickBot="1" x14ac:dyDescent="0.3">
      <c r="A34" s="76"/>
      <c r="B34" s="64" t="s">
        <v>204</v>
      </c>
      <c r="C34" s="65">
        <v>19</v>
      </c>
      <c r="D34" s="66">
        <v>24458355</v>
      </c>
      <c r="E34" s="67" t="s">
        <v>308</v>
      </c>
      <c r="F34" s="66">
        <v>24741711</v>
      </c>
      <c r="G34" s="66">
        <f t="shared" si="0"/>
        <v>283356</v>
      </c>
      <c r="H34" s="65">
        <v>8</v>
      </c>
      <c r="I34" s="65" t="s">
        <v>110</v>
      </c>
      <c r="J34" s="68" t="s">
        <v>303</v>
      </c>
      <c r="K34" s="68" t="s">
        <v>304</v>
      </c>
      <c r="L34" s="104" t="s">
        <v>308</v>
      </c>
      <c r="M34" s="65">
        <v>12</v>
      </c>
      <c r="N34" s="65">
        <v>70</v>
      </c>
      <c r="O34" s="69">
        <f t="shared" si="2"/>
        <v>-70.731707317073173</v>
      </c>
    </row>
    <row r="35" spans="1:17" x14ac:dyDescent="0.25">
      <c r="A35" s="76"/>
      <c r="B35" s="28"/>
      <c r="C35" s="76"/>
      <c r="D35" s="77"/>
      <c r="E35" s="77"/>
      <c r="F35" s="76"/>
      <c r="G35" s="28"/>
      <c r="H35" s="28"/>
      <c r="I35" s="28"/>
      <c r="J35" s="76"/>
      <c r="K35"/>
      <c r="Q35" s="6"/>
    </row>
    <row r="36" spans="1:17" x14ac:dyDescent="0.25">
      <c r="A36" s="76"/>
      <c r="B36" s="28"/>
      <c r="C36" s="76"/>
      <c r="D36" s="77"/>
      <c r="E36" s="77"/>
      <c r="F36" s="76"/>
      <c r="G36" s="28"/>
      <c r="H36" s="28"/>
      <c r="I36" s="28"/>
      <c r="J36" s="76"/>
      <c r="K36"/>
    </row>
    <row r="37" spans="1:17" x14ac:dyDescent="0.25">
      <c r="A37" s="76"/>
      <c r="B37" s="28"/>
      <c r="C37" s="76"/>
      <c r="D37" s="77"/>
      <c r="E37" s="77"/>
      <c r="F37" s="76"/>
      <c r="G37" s="28"/>
      <c r="H37" s="28"/>
      <c r="I37" s="28"/>
      <c r="J37" s="76"/>
      <c r="K37"/>
    </row>
    <row r="38" spans="1:17" x14ac:dyDescent="0.25">
      <c r="A38" s="76"/>
      <c r="B38" s="28"/>
      <c r="C38" s="76"/>
      <c r="D38" s="77"/>
      <c r="E38" s="77"/>
      <c r="F38" s="76"/>
      <c r="G38" s="28"/>
      <c r="H38" s="28"/>
      <c r="I38" s="28"/>
      <c r="J38" s="76"/>
      <c r="K38"/>
    </row>
    <row r="39" spans="1:17" x14ac:dyDescent="0.25">
      <c r="A39" s="76"/>
      <c r="B39" s="28"/>
      <c r="C39" s="76"/>
      <c r="D39" s="77"/>
      <c r="E39" s="77"/>
      <c r="F39" s="76"/>
      <c r="G39" s="28"/>
      <c r="H39" s="28"/>
      <c r="I39" s="28"/>
      <c r="J39" s="76"/>
      <c r="K39"/>
    </row>
    <row r="40" spans="1:17" x14ac:dyDescent="0.25">
      <c r="A40" s="76"/>
      <c r="B40" s="28"/>
      <c r="C40" s="76"/>
      <c r="D40" s="77"/>
      <c r="E40" s="77"/>
      <c r="F40" s="76"/>
      <c r="G40" s="28"/>
      <c r="H40" s="28"/>
      <c r="I40" s="28"/>
      <c r="J40" s="76"/>
      <c r="K40"/>
    </row>
    <row r="41" spans="1:17" x14ac:dyDescent="0.25">
      <c r="A41" s="76"/>
      <c r="B41" s="28"/>
      <c r="C41" s="76"/>
      <c r="D41" s="77"/>
      <c r="E41" s="77"/>
      <c r="F41" s="76"/>
      <c r="G41" s="28"/>
      <c r="H41" s="28"/>
      <c r="I41" s="28"/>
      <c r="J41" s="76"/>
      <c r="K41"/>
    </row>
    <row r="42" spans="1:17" x14ac:dyDescent="0.25">
      <c r="A42" s="76"/>
      <c r="B42" s="28"/>
      <c r="C42" s="76"/>
      <c r="D42" s="77"/>
      <c r="E42" s="77"/>
      <c r="F42" s="76"/>
      <c r="G42" s="28"/>
      <c r="H42" s="28"/>
      <c r="I42" s="28"/>
      <c r="J42" s="76"/>
      <c r="K42"/>
    </row>
    <row r="43" spans="1:17" x14ac:dyDescent="0.25">
      <c r="A43" s="76"/>
      <c r="B43" s="28"/>
      <c r="C43" s="76"/>
      <c r="D43" s="77"/>
      <c r="E43" s="77"/>
      <c r="F43" s="76"/>
      <c r="G43" s="28"/>
      <c r="H43" s="28"/>
      <c r="I43" s="28"/>
      <c r="J43" s="76"/>
      <c r="K43"/>
    </row>
    <row r="44" spans="1:17" x14ac:dyDescent="0.25">
      <c r="A44" s="76"/>
      <c r="B44" s="28"/>
      <c r="C44" s="76"/>
      <c r="D44" s="77"/>
      <c r="E44" s="77"/>
      <c r="F44" s="76"/>
      <c r="G44" s="28"/>
      <c r="H44" s="28"/>
      <c r="I44" s="28"/>
      <c r="J44" s="76"/>
      <c r="K44"/>
    </row>
    <row r="45" spans="1:17" x14ac:dyDescent="0.25">
      <c r="A45" s="76"/>
      <c r="B45" s="28"/>
      <c r="C45" s="76"/>
      <c r="D45" s="77"/>
      <c r="E45" s="77"/>
      <c r="F45" s="76"/>
      <c r="G45" s="28"/>
      <c r="H45" s="28"/>
      <c r="I45" s="28"/>
      <c r="J45" s="76"/>
      <c r="K45"/>
    </row>
    <row r="46" spans="1:17" x14ac:dyDescent="0.25">
      <c r="A46" s="76"/>
      <c r="B46" s="28"/>
      <c r="C46" s="76"/>
      <c r="D46" s="77"/>
      <c r="E46" s="77"/>
      <c r="F46" s="76"/>
      <c r="G46" s="28"/>
      <c r="H46" s="28"/>
      <c r="I46" s="28"/>
      <c r="J46" s="76"/>
      <c r="K46"/>
    </row>
    <row r="47" spans="1:17" x14ac:dyDescent="0.25">
      <c r="A47" s="76"/>
      <c r="B47" s="28"/>
      <c r="C47" s="76"/>
      <c r="D47" s="77"/>
      <c r="E47" s="77"/>
      <c r="F47" s="76"/>
      <c r="G47" s="28"/>
      <c r="H47" s="28"/>
      <c r="I47" s="28"/>
      <c r="J47" s="76"/>
      <c r="K47"/>
    </row>
    <row r="48" spans="1:17" x14ac:dyDescent="0.25">
      <c r="A48" s="76"/>
      <c r="B48" s="28"/>
      <c r="C48" s="76"/>
      <c r="D48" s="76"/>
      <c r="E48" s="76"/>
      <c r="F48" s="76"/>
      <c r="G48" s="28"/>
      <c r="H48" s="28"/>
      <c r="I48" s="28"/>
      <c r="J48" s="79"/>
    </row>
    <row r="49" spans="1:10" x14ac:dyDescent="0.25">
      <c r="A49" s="76"/>
      <c r="B49" s="28"/>
      <c r="C49" s="76"/>
      <c r="D49" s="76"/>
      <c r="E49" s="76"/>
      <c r="F49" s="76"/>
      <c r="G49" s="28"/>
      <c r="H49" s="28"/>
      <c r="I49" s="28"/>
      <c r="J49" s="79"/>
    </row>
  </sheetData>
  <mergeCells count="12">
    <mergeCell ref="G2:G3"/>
    <mergeCell ref="B2:B3"/>
    <mergeCell ref="C2:C3"/>
    <mergeCell ref="D2:D3"/>
    <mergeCell ref="F2:F3"/>
    <mergeCell ref="E2:E3"/>
    <mergeCell ref="O2:O3"/>
    <mergeCell ref="I2:I3"/>
    <mergeCell ref="H2:H3"/>
    <mergeCell ref="M2:N2"/>
    <mergeCell ref="L2:L3"/>
    <mergeCell ref="J2: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44"/>
  <sheetViews>
    <sheetView tabSelected="1" zoomScale="85" zoomScaleNormal="85" workbookViewId="0">
      <selection activeCell="B14" sqref="B14"/>
    </sheetView>
  </sheetViews>
  <sheetFormatPr defaultColWidth="11.42578125" defaultRowHeight="15" x14ac:dyDescent="0.25"/>
  <cols>
    <col min="1" max="1" width="5.7109375" customWidth="1"/>
    <col min="2" max="2" width="10.140625" customWidth="1"/>
    <col min="3" max="3" width="4" bestFit="1" customWidth="1"/>
    <col min="6" max="6" width="11.28515625" bestFit="1" customWidth="1"/>
    <col min="7" max="7" width="11.7109375" bestFit="1" customWidth="1"/>
    <col min="8" max="8" width="6.7109375" bestFit="1" customWidth="1"/>
    <col min="9" max="9" width="8.85546875" bestFit="1" customWidth="1"/>
    <col min="12" max="12" width="20.85546875" bestFit="1" customWidth="1"/>
    <col min="13" max="13" width="7.28515625" customWidth="1"/>
    <col min="15" max="15" width="15.5703125" style="23" customWidth="1"/>
    <col min="16" max="16" width="11.42578125" style="15"/>
    <col min="17" max="17" width="20.85546875" bestFit="1" customWidth="1"/>
    <col min="23" max="23" width="20.85546875" bestFit="1" customWidth="1"/>
  </cols>
  <sheetData>
    <row r="1" spans="2:15" ht="15.75" thickBot="1" x14ac:dyDescent="0.3"/>
    <row r="2" spans="2:15" ht="30.75" customHeight="1" x14ac:dyDescent="0.25">
      <c r="B2" s="118" t="s">
        <v>172</v>
      </c>
      <c r="C2" s="113" t="s">
        <v>0</v>
      </c>
      <c r="D2" s="120" t="s">
        <v>244</v>
      </c>
      <c r="E2" s="120" t="s">
        <v>246</v>
      </c>
      <c r="F2" s="120" t="s">
        <v>245</v>
      </c>
      <c r="G2" s="113" t="s">
        <v>365</v>
      </c>
      <c r="H2" s="113" t="s">
        <v>173</v>
      </c>
      <c r="I2" s="111" t="s">
        <v>326</v>
      </c>
      <c r="J2" s="114" t="s">
        <v>369</v>
      </c>
      <c r="K2" s="115"/>
      <c r="L2" s="116" t="s">
        <v>247</v>
      </c>
      <c r="M2" s="114" t="s">
        <v>307</v>
      </c>
      <c r="N2" s="115"/>
      <c r="O2" s="109" t="s">
        <v>366</v>
      </c>
    </row>
    <row r="3" spans="2:15" ht="15.75" thickBot="1" x14ac:dyDescent="0.3">
      <c r="B3" s="122"/>
      <c r="C3" s="123"/>
      <c r="D3" s="124"/>
      <c r="E3" s="124"/>
      <c r="F3" s="124"/>
      <c r="G3" s="123"/>
      <c r="H3" s="123"/>
      <c r="I3" s="127"/>
      <c r="J3" s="28" t="s">
        <v>109</v>
      </c>
      <c r="K3" s="28" t="s">
        <v>110</v>
      </c>
      <c r="L3" s="125"/>
      <c r="M3" s="28" t="s">
        <v>109</v>
      </c>
      <c r="N3" s="28" t="s">
        <v>110</v>
      </c>
      <c r="O3" s="126"/>
    </row>
    <row r="4" spans="2:15" x14ac:dyDescent="0.25">
      <c r="B4" s="43" t="s">
        <v>205</v>
      </c>
      <c r="C4" s="44">
        <v>1</v>
      </c>
      <c r="D4" s="45">
        <v>3668628</v>
      </c>
      <c r="E4" s="93">
        <v>11643615</v>
      </c>
      <c r="F4" s="45">
        <v>14698538</v>
      </c>
      <c r="G4" s="45">
        <f t="shared" ref="G4:G34" si="0">F4-D4</f>
        <v>11029910</v>
      </c>
      <c r="H4" s="44">
        <v>68</v>
      </c>
      <c r="I4" s="45" t="s">
        <v>109</v>
      </c>
      <c r="J4" s="46" t="s">
        <v>367</v>
      </c>
      <c r="K4" s="46" t="s">
        <v>330</v>
      </c>
      <c r="L4" s="95" t="s">
        <v>358</v>
      </c>
      <c r="M4" s="44">
        <v>152</v>
      </c>
      <c r="N4" s="44">
        <v>30</v>
      </c>
      <c r="O4" s="47">
        <f>100* ( (M4-AVERAGE(M4:N4))/AVERAGE(M4:N4))</f>
        <v>67.032967032967022</v>
      </c>
    </row>
    <row r="5" spans="2:15" x14ac:dyDescent="0.25">
      <c r="B5" s="87" t="s">
        <v>206</v>
      </c>
      <c r="C5" s="88">
        <v>3</v>
      </c>
      <c r="D5" s="89">
        <v>6274425</v>
      </c>
      <c r="E5" s="34">
        <v>10688021</v>
      </c>
      <c r="F5" s="14">
        <v>14841429</v>
      </c>
      <c r="G5" s="89">
        <f t="shared" si="0"/>
        <v>8567004</v>
      </c>
      <c r="H5" s="88">
        <v>39</v>
      </c>
      <c r="I5" s="89" t="s">
        <v>110</v>
      </c>
      <c r="J5" s="90" t="s">
        <v>368</v>
      </c>
      <c r="K5" s="90" t="s">
        <v>331</v>
      </c>
      <c r="L5" s="105" t="s">
        <v>359</v>
      </c>
      <c r="M5" s="88">
        <v>24</v>
      </c>
      <c r="N5" s="88">
        <v>114</v>
      </c>
      <c r="O5" s="91">
        <f t="shared" ref="O5:O34" si="1">100* ( (M5-AVERAGE(M5:N5))/AVERAGE(M5:N5))</f>
        <v>-65.217391304347828</v>
      </c>
    </row>
    <row r="6" spans="2:15" x14ac:dyDescent="0.25">
      <c r="B6" s="48" t="s">
        <v>207</v>
      </c>
      <c r="C6" s="8">
        <v>4</v>
      </c>
      <c r="D6" s="18">
        <v>3569913</v>
      </c>
      <c r="E6" s="49">
        <v>6093982</v>
      </c>
      <c r="F6" s="18">
        <v>12555306</v>
      </c>
      <c r="G6" s="18">
        <f t="shared" si="0"/>
        <v>8985393</v>
      </c>
      <c r="H6" s="8">
        <v>83</v>
      </c>
      <c r="I6" s="18" t="s">
        <v>109</v>
      </c>
      <c r="J6" s="50" t="s">
        <v>370</v>
      </c>
      <c r="K6" s="50" t="s">
        <v>332</v>
      </c>
      <c r="L6" s="99" t="s">
        <v>360</v>
      </c>
      <c r="M6" s="8">
        <v>169</v>
      </c>
      <c r="N6" s="8">
        <v>48</v>
      </c>
      <c r="O6" s="51">
        <f t="shared" si="1"/>
        <v>55.76036866359447</v>
      </c>
    </row>
    <row r="7" spans="2:15" x14ac:dyDescent="0.25">
      <c r="B7" s="56" t="s">
        <v>208</v>
      </c>
      <c r="C7" s="9">
        <v>4</v>
      </c>
      <c r="D7" s="19">
        <v>16446894</v>
      </c>
      <c r="E7" s="57">
        <v>16446894</v>
      </c>
      <c r="F7" s="19">
        <v>20188902</v>
      </c>
      <c r="G7" s="19">
        <f t="shared" si="0"/>
        <v>3742008</v>
      </c>
      <c r="H7" s="9">
        <v>31</v>
      </c>
      <c r="I7" s="19" t="s">
        <v>109</v>
      </c>
      <c r="J7" s="58" t="s">
        <v>371</v>
      </c>
      <c r="K7" s="58" t="s">
        <v>333</v>
      </c>
      <c r="L7" s="101" t="s">
        <v>327</v>
      </c>
      <c r="M7" s="9">
        <v>132</v>
      </c>
      <c r="N7" s="9">
        <v>32</v>
      </c>
      <c r="O7" s="59">
        <f t="shared" si="1"/>
        <v>60.975609756097562</v>
      </c>
    </row>
    <row r="8" spans="2:15" x14ac:dyDescent="0.25">
      <c r="B8" s="56" t="s">
        <v>209</v>
      </c>
      <c r="C8" s="9">
        <v>4</v>
      </c>
      <c r="D8" s="19">
        <v>33943415</v>
      </c>
      <c r="E8" s="57" t="s">
        <v>308</v>
      </c>
      <c r="F8" s="19">
        <v>35049506</v>
      </c>
      <c r="G8" s="19">
        <f t="shared" si="0"/>
        <v>1106091</v>
      </c>
      <c r="H8" s="9">
        <v>23</v>
      </c>
      <c r="I8" s="19" t="s">
        <v>109</v>
      </c>
      <c r="J8" s="58" t="s">
        <v>372</v>
      </c>
      <c r="K8" s="58" t="s">
        <v>238</v>
      </c>
      <c r="L8" s="101" t="s">
        <v>308</v>
      </c>
      <c r="M8" s="9">
        <v>97</v>
      </c>
      <c r="N8" s="9">
        <v>23</v>
      </c>
      <c r="O8" s="59">
        <f t="shared" si="1"/>
        <v>61.666666666666671</v>
      </c>
    </row>
    <row r="9" spans="2:15" x14ac:dyDescent="0.25">
      <c r="B9" s="56" t="s">
        <v>210</v>
      </c>
      <c r="C9" s="9">
        <v>4</v>
      </c>
      <c r="D9" s="19">
        <v>57650789</v>
      </c>
      <c r="E9" s="57" t="s">
        <v>308</v>
      </c>
      <c r="F9" s="19">
        <v>58164964</v>
      </c>
      <c r="G9" s="19">
        <f t="shared" si="0"/>
        <v>514175</v>
      </c>
      <c r="H9" s="9">
        <v>6</v>
      </c>
      <c r="I9" s="19" t="s">
        <v>109</v>
      </c>
      <c r="J9" s="58" t="s">
        <v>373</v>
      </c>
      <c r="K9" s="58" t="s">
        <v>334</v>
      </c>
      <c r="L9" s="101" t="s">
        <v>308</v>
      </c>
      <c r="M9" s="9">
        <v>110</v>
      </c>
      <c r="N9" s="9">
        <v>36</v>
      </c>
      <c r="O9" s="59">
        <f t="shared" si="1"/>
        <v>50.684931506849317</v>
      </c>
    </row>
    <row r="10" spans="2:15" x14ac:dyDescent="0.25">
      <c r="B10" s="56" t="s">
        <v>211</v>
      </c>
      <c r="C10" s="9">
        <v>4</v>
      </c>
      <c r="D10" s="19">
        <v>76193199</v>
      </c>
      <c r="E10" s="57">
        <v>78074351</v>
      </c>
      <c r="F10" s="19">
        <v>81245565</v>
      </c>
      <c r="G10" s="19">
        <f t="shared" si="0"/>
        <v>5052366</v>
      </c>
      <c r="H10" s="9">
        <v>58</v>
      </c>
      <c r="I10" s="19" t="s">
        <v>109</v>
      </c>
      <c r="J10" s="58" t="s">
        <v>374</v>
      </c>
      <c r="K10" s="58" t="s">
        <v>335</v>
      </c>
      <c r="L10" s="101" t="s">
        <v>361</v>
      </c>
      <c r="M10" s="9">
        <v>84</v>
      </c>
      <c r="N10" s="9">
        <v>15</v>
      </c>
      <c r="O10" s="59">
        <f t="shared" si="1"/>
        <v>69.696969696969703</v>
      </c>
    </row>
    <row r="11" spans="2:15" x14ac:dyDescent="0.25">
      <c r="B11" s="52" t="s">
        <v>212</v>
      </c>
      <c r="C11" s="10">
        <v>4</v>
      </c>
      <c r="D11" s="17">
        <v>125198655</v>
      </c>
      <c r="E11" s="53">
        <v>125198655</v>
      </c>
      <c r="F11" s="17">
        <v>129431459</v>
      </c>
      <c r="G11" s="17">
        <f t="shared" si="0"/>
        <v>4232804</v>
      </c>
      <c r="H11" s="10">
        <v>32</v>
      </c>
      <c r="I11" s="17" t="s">
        <v>109</v>
      </c>
      <c r="J11" s="54" t="s">
        <v>375</v>
      </c>
      <c r="K11" s="54" t="s">
        <v>336</v>
      </c>
      <c r="L11" s="100" t="s">
        <v>328</v>
      </c>
      <c r="M11" s="10">
        <v>130</v>
      </c>
      <c r="N11" s="10">
        <v>17</v>
      </c>
      <c r="O11" s="55">
        <f t="shared" si="1"/>
        <v>76.870748299319729</v>
      </c>
    </row>
    <row r="12" spans="2:15" x14ac:dyDescent="0.25">
      <c r="B12" s="70" t="s">
        <v>213</v>
      </c>
      <c r="C12" s="71">
        <v>5</v>
      </c>
      <c r="D12" s="72">
        <v>3160082</v>
      </c>
      <c r="E12" s="33">
        <v>3160082</v>
      </c>
      <c r="F12" s="20">
        <v>9745261</v>
      </c>
      <c r="G12" s="72">
        <f t="shared" si="0"/>
        <v>6585179</v>
      </c>
      <c r="H12" s="71">
        <v>32</v>
      </c>
      <c r="I12" s="72" t="s">
        <v>110</v>
      </c>
      <c r="J12" s="73" t="s">
        <v>376</v>
      </c>
      <c r="K12" s="73" t="s">
        <v>337</v>
      </c>
      <c r="L12" s="106" t="s">
        <v>25</v>
      </c>
      <c r="M12" s="71">
        <v>16</v>
      </c>
      <c r="N12" s="71">
        <v>122</v>
      </c>
      <c r="O12" s="74">
        <f t="shared" si="1"/>
        <v>-76.811594202898547</v>
      </c>
    </row>
    <row r="13" spans="2:15" x14ac:dyDescent="0.25">
      <c r="B13" s="81" t="s">
        <v>214</v>
      </c>
      <c r="C13" s="82">
        <v>5</v>
      </c>
      <c r="D13" s="83">
        <v>28073963</v>
      </c>
      <c r="E13" s="84" t="s">
        <v>308</v>
      </c>
      <c r="F13" s="16">
        <v>28276178</v>
      </c>
      <c r="G13" s="83">
        <f t="shared" si="0"/>
        <v>202215</v>
      </c>
      <c r="H13" s="82">
        <v>6</v>
      </c>
      <c r="I13" s="83" t="s">
        <v>110</v>
      </c>
      <c r="J13" s="85" t="s">
        <v>377</v>
      </c>
      <c r="K13" s="85" t="s">
        <v>338</v>
      </c>
      <c r="L13" s="107" t="s">
        <v>308</v>
      </c>
      <c r="M13" s="82">
        <v>39</v>
      </c>
      <c r="N13" s="82">
        <v>119</v>
      </c>
      <c r="O13" s="86">
        <f t="shared" si="1"/>
        <v>-50.632911392405063</v>
      </c>
    </row>
    <row r="14" spans="2:15" x14ac:dyDescent="0.25">
      <c r="B14" s="60" t="s">
        <v>215</v>
      </c>
      <c r="C14" s="12">
        <v>7</v>
      </c>
      <c r="D14" s="13">
        <v>34777152</v>
      </c>
      <c r="E14" s="61" t="s">
        <v>308</v>
      </c>
      <c r="F14" s="13">
        <v>34818253</v>
      </c>
      <c r="G14" s="13">
        <f t="shared" si="0"/>
        <v>41101</v>
      </c>
      <c r="H14" s="12">
        <v>3</v>
      </c>
      <c r="I14" s="13" t="s">
        <v>109</v>
      </c>
      <c r="J14" s="62" t="s">
        <v>378</v>
      </c>
      <c r="K14" s="62" t="s">
        <v>240</v>
      </c>
      <c r="L14" s="103" t="s">
        <v>308</v>
      </c>
      <c r="M14" s="12">
        <v>112</v>
      </c>
      <c r="N14" s="12">
        <v>45</v>
      </c>
      <c r="O14" s="63">
        <f t="shared" si="1"/>
        <v>42.675159235668794</v>
      </c>
    </row>
    <row r="15" spans="2:15" x14ac:dyDescent="0.25">
      <c r="B15" s="75" t="s">
        <v>216</v>
      </c>
      <c r="C15" s="76">
        <v>9</v>
      </c>
      <c r="D15" s="77">
        <v>69819253</v>
      </c>
      <c r="E15" s="26">
        <v>74576994</v>
      </c>
      <c r="F15" s="21">
        <v>75773843</v>
      </c>
      <c r="G15" s="77">
        <f t="shared" si="0"/>
        <v>5954590</v>
      </c>
      <c r="H15" s="76">
        <v>32</v>
      </c>
      <c r="I15" s="77" t="s">
        <v>110</v>
      </c>
      <c r="J15" s="79" t="s">
        <v>379</v>
      </c>
      <c r="K15" s="79" t="s">
        <v>339</v>
      </c>
      <c r="L15" s="108" t="s">
        <v>136</v>
      </c>
      <c r="M15" s="76">
        <v>32</v>
      </c>
      <c r="N15" s="76">
        <v>107</v>
      </c>
      <c r="O15" s="80">
        <f t="shared" si="1"/>
        <v>-53.956834532374096</v>
      </c>
    </row>
    <row r="16" spans="2:15" x14ac:dyDescent="0.25">
      <c r="B16" s="75" t="s">
        <v>217</v>
      </c>
      <c r="C16" s="76">
        <v>9</v>
      </c>
      <c r="D16" s="77">
        <v>84422968</v>
      </c>
      <c r="E16" s="26">
        <v>86816288</v>
      </c>
      <c r="F16" s="21">
        <v>86816288</v>
      </c>
      <c r="G16" s="77">
        <f t="shared" si="0"/>
        <v>2393320</v>
      </c>
      <c r="H16" s="76">
        <v>23</v>
      </c>
      <c r="I16" s="77" t="s">
        <v>110</v>
      </c>
      <c r="J16" s="79" t="s">
        <v>380</v>
      </c>
      <c r="K16" s="79" t="s">
        <v>340</v>
      </c>
      <c r="L16" s="108" t="s">
        <v>138</v>
      </c>
      <c r="M16" s="76">
        <v>31</v>
      </c>
      <c r="N16" s="76">
        <v>118</v>
      </c>
      <c r="O16" s="80">
        <f t="shared" si="1"/>
        <v>-58.389261744966447</v>
      </c>
    </row>
    <row r="17" spans="2:15" x14ac:dyDescent="0.25">
      <c r="B17" s="48" t="s">
        <v>218</v>
      </c>
      <c r="C17" s="8">
        <v>10</v>
      </c>
      <c r="D17" s="18">
        <v>9084536</v>
      </c>
      <c r="E17" s="49">
        <v>9084536</v>
      </c>
      <c r="F17" s="18">
        <v>12411896</v>
      </c>
      <c r="G17" s="18">
        <f t="shared" si="0"/>
        <v>3327360</v>
      </c>
      <c r="H17" s="8">
        <v>32</v>
      </c>
      <c r="I17" s="18" t="s">
        <v>109</v>
      </c>
      <c r="J17" s="50" t="s">
        <v>381</v>
      </c>
      <c r="K17" s="50" t="s">
        <v>341</v>
      </c>
      <c r="L17" s="99" t="s">
        <v>139</v>
      </c>
      <c r="M17" s="8">
        <v>188</v>
      </c>
      <c r="N17" s="8">
        <v>61</v>
      </c>
      <c r="O17" s="51">
        <f t="shared" si="1"/>
        <v>51.00401606425703</v>
      </c>
    </row>
    <row r="18" spans="2:15" x14ac:dyDescent="0.25">
      <c r="B18" s="52" t="s">
        <v>219</v>
      </c>
      <c r="C18" s="10">
        <v>10</v>
      </c>
      <c r="D18" s="17">
        <v>84596014</v>
      </c>
      <c r="E18" s="53">
        <v>87094274</v>
      </c>
      <c r="F18" s="17">
        <v>87314105</v>
      </c>
      <c r="G18" s="17">
        <f t="shared" si="0"/>
        <v>2718091</v>
      </c>
      <c r="H18" s="10">
        <v>30</v>
      </c>
      <c r="I18" s="17" t="s">
        <v>110</v>
      </c>
      <c r="J18" s="54" t="s">
        <v>382</v>
      </c>
      <c r="K18" s="54" t="s">
        <v>342</v>
      </c>
      <c r="L18" s="100" t="s">
        <v>143</v>
      </c>
      <c r="M18" s="10">
        <v>25</v>
      </c>
      <c r="N18" s="10">
        <v>84</v>
      </c>
      <c r="O18" s="55">
        <f t="shared" si="1"/>
        <v>-54.128440366972477</v>
      </c>
    </row>
    <row r="19" spans="2:15" x14ac:dyDescent="0.25">
      <c r="B19" s="75" t="s">
        <v>220</v>
      </c>
      <c r="C19" s="76">
        <v>11</v>
      </c>
      <c r="D19" s="77">
        <v>56126277</v>
      </c>
      <c r="E19" s="78" t="s">
        <v>308</v>
      </c>
      <c r="F19" s="21">
        <v>56425291</v>
      </c>
      <c r="G19" s="77">
        <f t="shared" si="0"/>
        <v>299014</v>
      </c>
      <c r="H19" s="76">
        <v>6</v>
      </c>
      <c r="I19" s="77" t="s">
        <v>109</v>
      </c>
      <c r="J19" s="79" t="s">
        <v>383</v>
      </c>
      <c r="K19" s="79" t="s">
        <v>343</v>
      </c>
      <c r="L19" s="108" t="s">
        <v>308</v>
      </c>
      <c r="M19" s="76">
        <v>125</v>
      </c>
      <c r="N19" s="76">
        <v>51</v>
      </c>
      <c r="O19" s="80">
        <f t="shared" si="1"/>
        <v>42.045454545454547</v>
      </c>
    </row>
    <row r="20" spans="2:15" x14ac:dyDescent="0.25">
      <c r="B20" s="48" t="s">
        <v>221</v>
      </c>
      <c r="C20" s="8">
        <v>12</v>
      </c>
      <c r="D20" s="18">
        <v>5253913</v>
      </c>
      <c r="E20" s="49">
        <v>8416509</v>
      </c>
      <c r="F20" s="18">
        <v>12177986</v>
      </c>
      <c r="G20" s="18">
        <f t="shared" si="0"/>
        <v>6924073</v>
      </c>
      <c r="H20" s="8">
        <v>92</v>
      </c>
      <c r="I20" s="18" t="s">
        <v>109</v>
      </c>
      <c r="J20" s="50" t="s">
        <v>384</v>
      </c>
      <c r="K20" s="50" t="s">
        <v>344</v>
      </c>
      <c r="L20" s="99" t="s">
        <v>317</v>
      </c>
      <c r="M20" s="8">
        <v>207</v>
      </c>
      <c r="N20" s="8">
        <v>47</v>
      </c>
      <c r="O20" s="51">
        <f t="shared" si="1"/>
        <v>62.99212598425197</v>
      </c>
    </row>
    <row r="21" spans="2:15" x14ac:dyDescent="0.25">
      <c r="B21" s="52" t="s">
        <v>222</v>
      </c>
      <c r="C21" s="10">
        <v>12</v>
      </c>
      <c r="D21" s="17">
        <v>39870250</v>
      </c>
      <c r="E21" s="53">
        <v>43152562</v>
      </c>
      <c r="F21" s="17">
        <v>45099030</v>
      </c>
      <c r="G21" s="17">
        <f t="shared" si="0"/>
        <v>5228780</v>
      </c>
      <c r="H21" s="10">
        <v>34</v>
      </c>
      <c r="I21" s="17" t="s">
        <v>109</v>
      </c>
      <c r="J21" s="54" t="s">
        <v>385</v>
      </c>
      <c r="K21" s="54" t="s">
        <v>345</v>
      </c>
      <c r="L21" s="100" t="s">
        <v>362</v>
      </c>
      <c r="M21" s="10">
        <v>128</v>
      </c>
      <c r="N21" s="10">
        <v>44</v>
      </c>
      <c r="O21" s="55">
        <f t="shared" si="1"/>
        <v>48.837209302325576</v>
      </c>
    </row>
    <row r="22" spans="2:15" x14ac:dyDescent="0.25">
      <c r="B22" s="75" t="s">
        <v>223</v>
      </c>
      <c r="C22" s="76">
        <v>13</v>
      </c>
      <c r="D22" s="77">
        <v>37333476</v>
      </c>
      <c r="E22" s="78" t="s">
        <v>308</v>
      </c>
      <c r="F22" s="21">
        <v>37688035</v>
      </c>
      <c r="G22" s="77">
        <f t="shared" si="0"/>
        <v>354559</v>
      </c>
      <c r="H22" s="76">
        <v>14</v>
      </c>
      <c r="I22" s="77" t="s">
        <v>109</v>
      </c>
      <c r="J22" s="79" t="s">
        <v>243</v>
      </c>
      <c r="K22" s="79" t="s">
        <v>346</v>
      </c>
      <c r="L22" s="108" t="s">
        <v>308</v>
      </c>
      <c r="M22" s="76">
        <v>139</v>
      </c>
      <c r="N22" s="76">
        <v>61</v>
      </c>
      <c r="O22" s="80">
        <f t="shared" si="1"/>
        <v>39</v>
      </c>
    </row>
    <row r="23" spans="2:15" x14ac:dyDescent="0.25">
      <c r="B23" s="60" t="s">
        <v>224</v>
      </c>
      <c r="C23" s="12">
        <v>14</v>
      </c>
      <c r="D23" s="13">
        <v>7705302</v>
      </c>
      <c r="E23" s="61">
        <v>7705302</v>
      </c>
      <c r="F23" s="13">
        <v>19739565</v>
      </c>
      <c r="G23" s="13">
        <f t="shared" si="0"/>
        <v>12034263</v>
      </c>
      <c r="H23" s="12">
        <v>37</v>
      </c>
      <c r="I23" s="13" t="s">
        <v>110</v>
      </c>
      <c r="J23" s="62" t="s">
        <v>386</v>
      </c>
      <c r="K23" s="62" t="s">
        <v>347</v>
      </c>
      <c r="L23" s="103" t="s">
        <v>77</v>
      </c>
      <c r="M23" s="12">
        <v>5</v>
      </c>
      <c r="N23" s="12">
        <v>142</v>
      </c>
      <c r="O23" s="63">
        <f t="shared" si="1"/>
        <v>-93.197278911564624</v>
      </c>
    </row>
    <row r="24" spans="2:15" x14ac:dyDescent="0.25">
      <c r="B24" s="75" t="s">
        <v>225</v>
      </c>
      <c r="C24" s="76">
        <v>16</v>
      </c>
      <c r="D24" s="77">
        <v>5617528</v>
      </c>
      <c r="E24" s="78">
        <v>14151479</v>
      </c>
      <c r="F24" s="77">
        <v>14151479</v>
      </c>
      <c r="G24" s="77">
        <f t="shared" si="0"/>
        <v>8533951</v>
      </c>
      <c r="H24" s="76">
        <v>93</v>
      </c>
      <c r="I24" s="77" t="s">
        <v>110</v>
      </c>
      <c r="J24" s="79" t="s">
        <v>387</v>
      </c>
      <c r="K24" s="79" t="s">
        <v>348</v>
      </c>
      <c r="L24" s="108" t="s">
        <v>155</v>
      </c>
      <c r="M24" s="76">
        <v>35</v>
      </c>
      <c r="N24" s="76">
        <v>177</v>
      </c>
      <c r="O24" s="80">
        <f t="shared" si="1"/>
        <v>-66.981132075471692</v>
      </c>
    </row>
    <row r="25" spans="2:15" x14ac:dyDescent="0.25">
      <c r="B25" s="48" t="s">
        <v>226</v>
      </c>
      <c r="C25" s="8">
        <v>17</v>
      </c>
      <c r="D25" s="18">
        <v>3264958</v>
      </c>
      <c r="E25" s="49">
        <v>5991544</v>
      </c>
      <c r="F25" s="18">
        <v>11318508</v>
      </c>
      <c r="G25" s="18">
        <f t="shared" si="0"/>
        <v>8053550</v>
      </c>
      <c r="H25" s="8">
        <v>77</v>
      </c>
      <c r="I25" s="18" t="s">
        <v>110</v>
      </c>
      <c r="J25" s="50" t="s">
        <v>388</v>
      </c>
      <c r="K25" s="50" t="s">
        <v>349</v>
      </c>
      <c r="L25" s="99" t="s">
        <v>319</v>
      </c>
      <c r="M25" s="8">
        <v>16</v>
      </c>
      <c r="N25" s="8">
        <v>139</v>
      </c>
      <c r="O25" s="51">
        <f t="shared" si="1"/>
        <v>-79.354838709677423</v>
      </c>
    </row>
    <row r="26" spans="2:15" x14ac:dyDescent="0.25">
      <c r="B26" s="52" t="s">
        <v>227</v>
      </c>
      <c r="C26" s="10">
        <v>17</v>
      </c>
      <c r="D26" s="17">
        <v>47490686</v>
      </c>
      <c r="E26" s="53">
        <v>48644966</v>
      </c>
      <c r="F26" s="17">
        <v>50134302</v>
      </c>
      <c r="G26" s="17">
        <f t="shared" si="0"/>
        <v>2643616</v>
      </c>
      <c r="H26" s="10">
        <v>50</v>
      </c>
      <c r="I26" s="17" t="s">
        <v>110</v>
      </c>
      <c r="J26" s="54" t="s">
        <v>389</v>
      </c>
      <c r="K26" s="54" t="s">
        <v>350</v>
      </c>
      <c r="L26" s="100" t="s">
        <v>329</v>
      </c>
      <c r="M26" s="10">
        <v>19</v>
      </c>
      <c r="N26" s="10">
        <v>110</v>
      </c>
      <c r="O26" s="55">
        <f t="shared" si="1"/>
        <v>-70.542635658914733</v>
      </c>
    </row>
    <row r="27" spans="2:15" x14ac:dyDescent="0.25">
      <c r="B27" s="70" t="s">
        <v>228</v>
      </c>
      <c r="C27" s="71">
        <v>18</v>
      </c>
      <c r="D27" s="72">
        <v>4516519</v>
      </c>
      <c r="E27" s="33">
        <v>12242865</v>
      </c>
      <c r="F27" s="20">
        <v>13902153</v>
      </c>
      <c r="G27" s="72">
        <f t="shared" si="0"/>
        <v>9385634</v>
      </c>
      <c r="H27" s="71">
        <v>71</v>
      </c>
      <c r="I27" s="72" t="s">
        <v>109</v>
      </c>
      <c r="J27" s="73" t="s">
        <v>390</v>
      </c>
      <c r="K27" s="73" t="s">
        <v>351</v>
      </c>
      <c r="L27" s="106" t="s">
        <v>363</v>
      </c>
      <c r="M27" s="71">
        <v>155</v>
      </c>
      <c r="N27" s="71">
        <v>56</v>
      </c>
      <c r="O27" s="74">
        <f t="shared" si="1"/>
        <v>46.919431279620852</v>
      </c>
    </row>
    <row r="28" spans="2:15" x14ac:dyDescent="0.25">
      <c r="B28" s="75" t="s">
        <v>229</v>
      </c>
      <c r="C28" s="76">
        <v>18</v>
      </c>
      <c r="D28" s="77">
        <v>38281545</v>
      </c>
      <c r="E28" s="26">
        <v>38975190</v>
      </c>
      <c r="F28" s="21">
        <v>42987483</v>
      </c>
      <c r="G28" s="77">
        <f t="shared" si="0"/>
        <v>4705938</v>
      </c>
      <c r="H28" s="76">
        <v>54</v>
      </c>
      <c r="I28" s="77" t="s">
        <v>109</v>
      </c>
      <c r="J28" s="79" t="s">
        <v>391</v>
      </c>
      <c r="K28" s="79" t="s">
        <v>352</v>
      </c>
      <c r="L28" s="108" t="s">
        <v>364</v>
      </c>
      <c r="M28" s="76">
        <v>168</v>
      </c>
      <c r="N28" s="76">
        <v>46</v>
      </c>
      <c r="O28" s="80">
        <f t="shared" si="1"/>
        <v>57.009345794392516</v>
      </c>
    </row>
    <row r="29" spans="2:15" x14ac:dyDescent="0.25">
      <c r="B29" s="75" t="s">
        <v>230</v>
      </c>
      <c r="C29" s="76">
        <v>18</v>
      </c>
      <c r="D29" s="77">
        <v>59084991</v>
      </c>
      <c r="E29" s="26">
        <v>59084991</v>
      </c>
      <c r="F29" s="21">
        <v>61156771</v>
      </c>
      <c r="G29" s="77">
        <f t="shared" si="0"/>
        <v>2071780</v>
      </c>
      <c r="H29" s="76">
        <v>23</v>
      </c>
      <c r="I29" s="77" t="s">
        <v>109</v>
      </c>
      <c r="J29" s="79" t="s">
        <v>392</v>
      </c>
      <c r="K29" s="79" t="s">
        <v>353</v>
      </c>
      <c r="L29" s="108" t="s">
        <v>101</v>
      </c>
      <c r="M29" s="76">
        <v>103</v>
      </c>
      <c r="N29" s="76">
        <v>28</v>
      </c>
      <c r="O29" s="80">
        <f t="shared" si="1"/>
        <v>57.251908396946561</v>
      </c>
    </row>
    <row r="30" spans="2:15" x14ac:dyDescent="0.25">
      <c r="B30" s="75" t="s">
        <v>231</v>
      </c>
      <c r="C30" s="76">
        <v>18</v>
      </c>
      <c r="D30" s="77">
        <v>65163528</v>
      </c>
      <c r="E30" s="78" t="s">
        <v>308</v>
      </c>
      <c r="F30" s="21">
        <v>65349741</v>
      </c>
      <c r="G30" s="77">
        <f t="shared" si="0"/>
        <v>186213</v>
      </c>
      <c r="H30" s="76">
        <v>10</v>
      </c>
      <c r="I30" s="77" t="s">
        <v>109</v>
      </c>
      <c r="J30" s="79" t="s">
        <v>300</v>
      </c>
      <c r="K30" s="79" t="s">
        <v>241</v>
      </c>
      <c r="L30" s="108" t="s">
        <v>308</v>
      </c>
      <c r="M30" s="76">
        <v>86</v>
      </c>
      <c r="N30" s="76">
        <v>26</v>
      </c>
      <c r="O30" s="80">
        <f t="shared" si="1"/>
        <v>53.571428571428569</v>
      </c>
    </row>
    <row r="31" spans="2:15" x14ac:dyDescent="0.25">
      <c r="B31" s="81" t="s">
        <v>232</v>
      </c>
      <c r="C31" s="82">
        <v>18</v>
      </c>
      <c r="D31" s="83">
        <v>71170321</v>
      </c>
      <c r="E31" s="84" t="s">
        <v>308</v>
      </c>
      <c r="F31" s="16">
        <v>72063192</v>
      </c>
      <c r="G31" s="83">
        <f t="shared" si="0"/>
        <v>892871</v>
      </c>
      <c r="H31" s="82">
        <v>10</v>
      </c>
      <c r="I31" s="83" t="s">
        <v>109</v>
      </c>
      <c r="J31" s="85" t="s">
        <v>393</v>
      </c>
      <c r="K31" s="85" t="s">
        <v>354</v>
      </c>
      <c r="L31" s="107" t="s">
        <v>308</v>
      </c>
      <c r="M31" s="82">
        <v>136</v>
      </c>
      <c r="N31" s="82">
        <v>52</v>
      </c>
      <c r="O31" s="86">
        <f t="shared" si="1"/>
        <v>44.680851063829785</v>
      </c>
    </row>
    <row r="32" spans="2:15" x14ac:dyDescent="0.25">
      <c r="B32" s="48" t="s">
        <v>233</v>
      </c>
      <c r="C32" s="8">
        <v>19</v>
      </c>
      <c r="D32" s="18">
        <v>10097832</v>
      </c>
      <c r="E32" s="49">
        <v>10097832</v>
      </c>
      <c r="F32" s="18">
        <v>10662901</v>
      </c>
      <c r="G32" s="18">
        <f t="shared" si="0"/>
        <v>565069</v>
      </c>
      <c r="H32" s="8">
        <v>13</v>
      </c>
      <c r="I32" s="18" t="s">
        <v>110</v>
      </c>
      <c r="J32" s="50" t="s">
        <v>394</v>
      </c>
      <c r="K32" s="50" t="s">
        <v>355</v>
      </c>
      <c r="L32" s="99" t="s">
        <v>166</v>
      </c>
      <c r="M32" s="8">
        <v>48</v>
      </c>
      <c r="N32" s="8">
        <v>155</v>
      </c>
      <c r="O32" s="51">
        <f t="shared" si="1"/>
        <v>-52.709359605911331</v>
      </c>
    </row>
    <row r="33" spans="2:18" x14ac:dyDescent="0.25">
      <c r="B33" s="56" t="s">
        <v>234</v>
      </c>
      <c r="C33" s="9">
        <v>19</v>
      </c>
      <c r="D33" s="19">
        <v>23394222</v>
      </c>
      <c r="E33" s="57">
        <v>24458355</v>
      </c>
      <c r="F33" s="19">
        <v>24741711</v>
      </c>
      <c r="G33" s="19">
        <f t="shared" si="0"/>
        <v>1347489</v>
      </c>
      <c r="H33" s="9">
        <v>21</v>
      </c>
      <c r="I33" s="19" t="s">
        <v>110</v>
      </c>
      <c r="J33" s="58" t="s">
        <v>395</v>
      </c>
      <c r="K33" s="58" t="s">
        <v>356</v>
      </c>
      <c r="L33" s="101" t="s">
        <v>250</v>
      </c>
      <c r="M33" s="9">
        <v>13</v>
      </c>
      <c r="N33" s="9">
        <v>95</v>
      </c>
      <c r="O33" s="59">
        <f t="shared" si="1"/>
        <v>-75.925925925925924</v>
      </c>
    </row>
    <row r="34" spans="2:18" ht="15.75" thickBot="1" x14ac:dyDescent="0.3">
      <c r="B34" s="92" t="s">
        <v>235</v>
      </c>
      <c r="C34" s="65">
        <v>19</v>
      </c>
      <c r="D34" s="66">
        <v>32738270</v>
      </c>
      <c r="E34" s="67" t="s">
        <v>308</v>
      </c>
      <c r="F34" s="66">
        <v>34217294</v>
      </c>
      <c r="G34" s="66">
        <f t="shared" si="0"/>
        <v>1479024</v>
      </c>
      <c r="H34" s="65">
        <v>8</v>
      </c>
      <c r="I34" s="66" t="s">
        <v>110</v>
      </c>
      <c r="J34" s="68" t="s">
        <v>396</v>
      </c>
      <c r="K34" s="68" t="s">
        <v>357</v>
      </c>
      <c r="L34" s="104" t="s">
        <v>308</v>
      </c>
      <c r="M34" s="65">
        <v>47</v>
      </c>
      <c r="N34" s="65">
        <v>121</v>
      </c>
      <c r="O34" s="69">
        <f t="shared" si="1"/>
        <v>-44.047619047619044</v>
      </c>
    </row>
    <row r="35" spans="2:18" x14ac:dyDescent="0.25">
      <c r="B35" s="76"/>
      <c r="C35" s="76"/>
      <c r="D35" s="77"/>
      <c r="E35" s="77"/>
      <c r="F35" s="76"/>
      <c r="G35" s="76"/>
      <c r="H35" s="76"/>
      <c r="I35" s="76"/>
      <c r="K35" s="76"/>
      <c r="R35" s="77"/>
    </row>
    <row r="36" spans="2:18" x14ac:dyDescent="0.25">
      <c r="B36" s="76"/>
      <c r="C36" s="76"/>
      <c r="D36" s="77"/>
      <c r="E36" s="77"/>
      <c r="F36" s="76"/>
      <c r="G36" s="76"/>
      <c r="H36" s="76"/>
      <c r="I36" s="76"/>
      <c r="K36" s="76"/>
      <c r="R36" s="77"/>
    </row>
    <row r="37" spans="2:18" x14ac:dyDescent="0.25">
      <c r="B37" s="76"/>
      <c r="C37" s="76"/>
      <c r="D37" s="77"/>
      <c r="E37" s="77"/>
      <c r="F37" s="76"/>
      <c r="G37" s="76"/>
      <c r="H37" s="76"/>
      <c r="I37" s="76"/>
    </row>
    <row r="38" spans="2:18" x14ac:dyDescent="0.25">
      <c r="B38" s="76"/>
      <c r="C38" s="76"/>
      <c r="D38" s="77"/>
      <c r="E38" s="77"/>
      <c r="F38" s="76"/>
      <c r="G38" s="76"/>
      <c r="H38" s="76"/>
      <c r="I38" s="76"/>
    </row>
    <row r="39" spans="2:18" x14ac:dyDescent="0.25">
      <c r="B39" s="76"/>
      <c r="C39" s="76"/>
      <c r="D39" s="77"/>
      <c r="E39" s="77"/>
      <c r="F39" s="76"/>
      <c r="G39" s="76"/>
      <c r="H39" s="76"/>
      <c r="I39" s="76"/>
    </row>
    <row r="40" spans="2:18" x14ac:dyDescent="0.25">
      <c r="B40" s="76"/>
      <c r="C40" s="76"/>
      <c r="D40" s="77"/>
      <c r="E40" s="77"/>
      <c r="F40" s="76"/>
      <c r="G40" s="76"/>
      <c r="H40" s="76"/>
      <c r="I40" s="76"/>
    </row>
    <row r="41" spans="2:18" x14ac:dyDescent="0.25">
      <c r="B41" s="76"/>
      <c r="C41" s="76"/>
      <c r="D41" s="77"/>
      <c r="E41" s="77"/>
      <c r="F41" s="76"/>
      <c r="G41" s="76"/>
      <c r="H41" s="76"/>
      <c r="I41" s="76"/>
    </row>
    <row r="42" spans="2:18" x14ac:dyDescent="0.25">
      <c r="B42" s="76"/>
      <c r="C42" s="76"/>
      <c r="D42" s="77"/>
      <c r="E42" s="77"/>
      <c r="F42" s="76"/>
      <c r="G42" s="76"/>
      <c r="H42" s="76"/>
      <c r="I42" s="76"/>
    </row>
    <row r="43" spans="2:18" x14ac:dyDescent="0.25">
      <c r="B43" s="76"/>
      <c r="C43" s="76"/>
      <c r="D43" s="77"/>
      <c r="E43" s="77"/>
      <c r="F43" s="76"/>
      <c r="G43" s="76"/>
      <c r="H43" s="76"/>
      <c r="I43" s="76"/>
    </row>
    <row r="44" spans="2:18" x14ac:dyDescent="0.25">
      <c r="B44" s="76"/>
      <c r="C44" s="76"/>
      <c r="D44" s="77"/>
      <c r="E44" s="77"/>
      <c r="F44" s="76"/>
      <c r="G44" s="76"/>
      <c r="H44" s="76"/>
      <c r="I44" s="76"/>
    </row>
  </sheetData>
  <mergeCells count="12">
    <mergeCell ref="L2:L3"/>
    <mergeCell ref="M2:N2"/>
    <mergeCell ref="O2:O3"/>
    <mergeCell ref="F2:F3"/>
    <mergeCell ref="I2:I3"/>
    <mergeCell ref="G2:G3"/>
    <mergeCell ref="H2:H3"/>
    <mergeCell ref="B2:B3"/>
    <mergeCell ref="C2:C3"/>
    <mergeCell ref="D2:D3"/>
    <mergeCell ref="E2:E3"/>
    <mergeCell ref="J2: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FA808-9B32-474C-963F-C02028C3036D}">
  <dimension ref="A1:S26"/>
  <sheetViews>
    <sheetView workbookViewId="0">
      <selection activeCell="B25" sqref="B25"/>
    </sheetView>
  </sheetViews>
  <sheetFormatPr defaultRowHeight="15" x14ac:dyDescent="0.25"/>
  <cols>
    <col min="2" max="2" width="9" bestFit="1" customWidth="1"/>
    <col min="3" max="3" width="4" bestFit="1" customWidth="1"/>
    <col min="4" max="7" width="11.140625" bestFit="1" customWidth="1"/>
    <col min="8" max="8" width="6.5703125" style="94" bestFit="1" customWidth="1"/>
    <col min="9" max="9" width="8.85546875" bestFit="1" customWidth="1"/>
    <col min="10" max="11" width="11" bestFit="1" customWidth="1"/>
    <col min="12" max="12" width="20.42578125" bestFit="1" customWidth="1"/>
    <col min="13" max="13" width="5.42578125" bestFit="1" customWidth="1"/>
    <col min="14" max="14" width="4.5703125" bestFit="1" customWidth="1"/>
    <col min="15" max="15" width="12.7109375" customWidth="1"/>
    <col min="16" max="16" width="8.140625" customWidth="1"/>
    <col min="17" max="17" width="12.42578125" customWidth="1"/>
  </cols>
  <sheetData>
    <row r="1" spans="1:19" ht="15.75" thickBot="1" x14ac:dyDescent="0.3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" x14ac:dyDescent="0.25">
      <c r="A2" s="128"/>
      <c r="B2" s="118" t="s">
        <v>172</v>
      </c>
      <c r="C2" s="113" t="s">
        <v>0</v>
      </c>
      <c r="D2" s="120" t="s">
        <v>244</v>
      </c>
      <c r="E2" s="120" t="s">
        <v>246</v>
      </c>
      <c r="F2" s="120" t="s">
        <v>245</v>
      </c>
      <c r="G2" s="113" t="s">
        <v>365</v>
      </c>
      <c r="H2" s="113" t="s">
        <v>173</v>
      </c>
      <c r="I2" s="111" t="s">
        <v>326</v>
      </c>
      <c r="J2" s="114" t="s">
        <v>369</v>
      </c>
      <c r="K2" s="115"/>
      <c r="L2" s="116" t="s">
        <v>247</v>
      </c>
      <c r="M2" s="114" t="s">
        <v>307</v>
      </c>
      <c r="N2" s="115"/>
      <c r="O2" s="109" t="s">
        <v>366</v>
      </c>
      <c r="P2" s="128"/>
      <c r="Q2" s="128"/>
      <c r="R2" s="128"/>
      <c r="S2" s="128"/>
    </row>
    <row r="3" spans="1:19" ht="15.75" thickBot="1" x14ac:dyDescent="0.3">
      <c r="A3" s="128"/>
      <c r="B3" s="122"/>
      <c r="C3" s="123"/>
      <c r="D3" s="124"/>
      <c r="E3" s="124"/>
      <c r="F3" s="124"/>
      <c r="G3" s="123"/>
      <c r="H3" s="123"/>
      <c r="I3" s="127"/>
      <c r="J3" s="28" t="s">
        <v>109</v>
      </c>
      <c r="K3" s="28" t="s">
        <v>110</v>
      </c>
      <c r="L3" s="125"/>
      <c r="M3" s="28" t="s">
        <v>109</v>
      </c>
      <c r="N3" s="28" t="s">
        <v>110</v>
      </c>
      <c r="O3" s="126"/>
      <c r="P3" s="128"/>
      <c r="Q3" s="128"/>
      <c r="R3" s="128"/>
      <c r="S3" s="128"/>
    </row>
    <row r="4" spans="1:19" x14ac:dyDescent="0.25">
      <c r="A4" s="128"/>
      <c r="B4" s="129" t="s">
        <v>205</v>
      </c>
      <c r="C4" s="130">
        <v>1</v>
      </c>
      <c r="D4" s="131">
        <v>3668628</v>
      </c>
      <c r="E4" s="132">
        <v>11643615</v>
      </c>
      <c r="F4" s="131">
        <v>14698538</v>
      </c>
      <c r="G4" s="131">
        <f t="shared" ref="G4:G22" si="0">F4-D4</f>
        <v>11029910</v>
      </c>
      <c r="H4" s="130">
        <v>68</v>
      </c>
      <c r="I4" s="131" t="s">
        <v>109</v>
      </c>
      <c r="J4" s="133" t="s">
        <v>367</v>
      </c>
      <c r="K4" s="133" t="s">
        <v>330</v>
      </c>
      <c r="L4" s="134" t="s">
        <v>358</v>
      </c>
      <c r="M4" s="130">
        <v>152</v>
      </c>
      <c r="N4" s="130">
        <v>30</v>
      </c>
      <c r="O4" s="135">
        <f>100* ( (M4-AVERAGE(M4:N4))/AVERAGE(M4:N4))</f>
        <v>67.032967032967022</v>
      </c>
      <c r="P4" s="128"/>
      <c r="Q4" s="128"/>
      <c r="R4" s="128"/>
      <c r="S4" s="128"/>
    </row>
    <row r="5" spans="1:19" x14ac:dyDescent="0.25">
      <c r="A5" s="128"/>
      <c r="B5" s="136" t="s">
        <v>207</v>
      </c>
      <c r="C5" s="137">
        <v>4</v>
      </c>
      <c r="D5" s="138">
        <v>3569913</v>
      </c>
      <c r="E5" s="139">
        <v>6093982</v>
      </c>
      <c r="F5" s="138">
        <v>12555306</v>
      </c>
      <c r="G5" s="138">
        <f t="shared" si="0"/>
        <v>8985393</v>
      </c>
      <c r="H5" s="137">
        <v>83</v>
      </c>
      <c r="I5" s="138" t="s">
        <v>109</v>
      </c>
      <c r="J5" s="140" t="s">
        <v>401</v>
      </c>
      <c r="K5" s="140" t="s">
        <v>332</v>
      </c>
      <c r="L5" s="141" t="s">
        <v>360</v>
      </c>
      <c r="M5" s="137">
        <v>169</v>
      </c>
      <c r="N5" s="137">
        <v>48</v>
      </c>
      <c r="O5" s="142">
        <f t="shared" ref="O5:O12" si="1">100* ( (M5-AVERAGE(M5:N5))/AVERAGE(M5:N5))</f>
        <v>55.76036866359447</v>
      </c>
      <c r="P5" s="128"/>
      <c r="Q5" s="128"/>
      <c r="R5" s="128"/>
      <c r="S5" s="128"/>
    </row>
    <row r="6" spans="1:19" x14ac:dyDescent="0.25">
      <c r="A6" s="128"/>
      <c r="B6" s="143" t="s">
        <v>211</v>
      </c>
      <c r="C6" s="144">
        <v>4</v>
      </c>
      <c r="D6" s="145">
        <v>76193199</v>
      </c>
      <c r="E6" s="146">
        <v>78074351</v>
      </c>
      <c r="F6" s="145">
        <v>81245565</v>
      </c>
      <c r="G6" s="145">
        <f t="shared" si="0"/>
        <v>5052366</v>
      </c>
      <c r="H6" s="144">
        <v>58</v>
      </c>
      <c r="I6" s="145" t="s">
        <v>109</v>
      </c>
      <c r="J6" s="147" t="s">
        <v>402</v>
      </c>
      <c r="K6" s="147" t="s">
        <v>403</v>
      </c>
      <c r="L6" s="148" t="s">
        <v>361</v>
      </c>
      <c r="M6" s="144">
        <v>84</v>
      </c>
      <c r="N6" s="144">
        <v>15</v>
      </c>
      <c r="O6" s="149">
        <f t="shared" si="1"/>
        <v>69.696969696969703</v>
      </c>
      <c r="P6" s="128"/>
      <c r="Q6" s="128"/>
      <c r="R6" s="128"/>
      <c r="S6" s="128"/>
    </row>
    <row r="7" spans="1:19" x14ac:dyDescent="0.25">
      <c r="A7" s="128"/>
      <c r="B7" s="136" t="s">
        <v>221</v>
      </c>
      <c r="C7" s="137">
        <v>12</v>
      </c>
      <c r="D7" s="138">
        <v>5253913</v>
      </c>
      <c r="E7" s="139">
        <v>8416509</v>
      </c>
      <c r="F7" s="138">
        <v>12177986</v>
      </c>
      <c r="G7" s="138">
        <f t="shared" si="0"/>
        <v>6924073</v>
      </c>
      <c r="H7" s="137">
        <v>92</v>
      </c>
      <c r="I7" s="138" t="s">
        <v>109</v>
      </c>
      <c r="J7" s="140" t="s">
        <v>384</v>
      </c>
      <c r="K7" s="140" t="s">
        <v>344</v>
      </c>
      <c r="L7" s="141" t="s">
        <v>317</v>
      </c>
      <c r="M7" s="137">
        <v>207</v>
      </c>
      <c r="N7" s="137">
        <v>47</v>
      </c>
      <c r="O7" s="142">
        <f t="shared" si="1"/>
        <v>62.99212598425197</v>
      </c>
      <c r="P7" s="128"/>
      <c r="Q7" s="128"/>
      <c r="R7" s="128"/>
      <c r="S7" s="128"/>
    </row>
    <row r="8" spans="1:19" x14ac:dyDescent="0.25">
      <c r="A8" s="128"/>
      <c r="B8" s="164" t="s">
        <v>225</v>
      </c>
      <c r="C8" s="165">
        <v>16</v>
      </c>
      <c r="D8" s="166">
        <v>5617528</v>
      </c>
      <c r="E8" s="167">
        <v>14151479</v>
      </c>
      <c r="F8" s="166">
        <v>14151479</v>
      </c>
      <c r="G8" s="166">
        <f t="shared" si="0"/>
        <v>8533951</v>
      </c>
      <c r="H8" s="165">
        <v>93</v>
      </c>
      <c r="I8" s="166" t="s">
        <v>110</v>
      </c>
      <c r="J8" s="168" t="s">
        <v>387</v>
      </c>
      <c r="K8" s="168" t="s">
        <v>348</v>
      </c>
      <c r="L8" s="169" t="s">
        <v>155</v>
      </c>
      <c r="M8" s="165">
        <v>35</v>
      </c>
      <c r="N8" s="165">
        <v>177</v>
      </c>
      <c r="O8" s="170">
        <f t="shared" si="1"/>
        <v>-66.981132075471692</v>
      </c>
      <c r="P8" s="128"/>
      <c r="Q8" s="128"/>
      <c r="R8" s="128"/>
      <c r="S8" s="128"/>
    </row>
    <row r="9" spans="1:19" x14ac:dyDescent="0.25">
      <c r="A9" s="128"/>
      <c r="B9" s="136" t="s">
        <v>226</v>
      </c>
      <c r="C9" s="137">
        <v>17</v>
      </c>
      <c r="D9" s="138">
        <v>3264958</v>
      </c>
      <c r="E9" s="139">
        <v>5991544</v>
      </c>
      <c r="F9" s="138">
        <v>11318508</v>
      </c>
      <c r="G9" s="138">
        <f t="shared" si="0"/>
        <v>8053550</v>
      </c>
      <c r="H9" s="137">
        <v>77</v>
      </c>
      <c r="I9" s="138" t="s">
        <v>110</v>
      </c>
      <c r="J9" s="140" t="s">
        <v>398</v>
      </c>
      <c r="K9" s="140" t="s">
        <v>349</v>
      </c>
      <c r="L9" s="141" t="s">
        <v>319</v>
      </c>
      <c r="M9" s="137">
        <v>16</v>
      </c>
      <c r="N9" s="137">
        <v>139</v>
      </c>
      <c r="O9" s="142">
        <f t="shared" si="1"/>
        <v>-79.354838709677423</v>
      </c>
      <c r="P9" s="128"/>
      <c r="Q9" s="128"/>
      <c r="R9" s="128"/>
      <c r="S9" s="128"/>
    </row>
    <row r="10" spans="1:19" x14ac:dyDescent="0.25">
      <c r="A10" s="128"/>
      <c r="B10" s="150" t="s">
        <v>227</v>
      </c>
      <c r="C10" s="151">
        <v>17</v>
      </c>
      <c r="D10" s="152">
        <v>47490686</v>
      </c>
      <c r="E10" s="153">
        <v>48644966</v>
      </c>
      <c r="F10" s="152">
        <v>50134302</v>
      </c>
      <c r="G10" s="152">
        <f t="shared" si="0"/>
        <v>2643616</v>
      </c>
      <c r="H10" s="151">
        <v>50</v>
      </c>
      <c r="I10" s="152" t="s">
        <v>110</v>
      </c>
      <c r="J10" s="154" t="s">
        <v>389</v>
      </c>
      <c r="K10" s="154" t="s">
        <v>350</v>
      </c>
      <c r="L10" s="155" t="s">
        <v>329</v>
      </c>
      <c r="M10" s="151">
        <v>19</v>
      </c>
      <c r="N10" s="151">
        <v>110</v>
      </c>
      <c r="O10" s="156">
        <f t="shared" si="1"/>
        <v>-70.542635658914733</v>
      </c>
      <c r="P10" s="128"/>
      <c r="Q10" s="128"/>
      <c r="R10" s="128"/>
      <c r="S10" s="128"/>
    </row>
    <row r="11" spans="1:19" x14ac:dyDescent="0.25">
      <c r="A11" s="128"/>
      <c r="B11" s="136" t="s">
        <v>228</v>
      </c>
      <c r="C11" s="137">
        <v>18</v>
      </c>
      <c r="D11" s="138">
        <v>4516519</v>
      </c>
      <c r="E11" s="139">
        <v>12242865</v>
      </c>
      <c r="F11" s="138">
        <v>13902153</v>
      </c>
      <c r="G11" s="138">
        <f t="shared" si="0"/>
        <v>9385634</v>
      </c>
      <c r="H11" s="137">
        <v>71</v>
      </c>
      <c r="I11" s="138" t="s">
        <v>109</v>
      </c>
      <c r="J11" s="140" t="s">
        <v>390</v>
      </c>
      <c r="K11" s="140" t="s">
        <v>351</v>
      </c>
      <c r="L11" s="141" t="s">
        <v>363</v>
      </c>
      <c r="M11" s="137">
        <v>155</v>
      </c>
      <c r="N11" s="137">
        <v>56</v>
      </c>
      <c r="O11" s="142">
        <f t="shared" si="1"/>
        <v>46.919431279620852</v>
      </c>
      <c r="P11" s="128"/>
      <c r="Q11" s="128"/>
      <c r="R11" s="128"/>
      <c r="S11" s="128"/>
    </row>
    <row r="12" spans="1:19" ht="15.75" thickBot="1" x14ac:dyDescent="0.3">
      <c r="A12" s="128"/>
      <c r="B12" s="143" t="s">
        <v>229</v>
      </c>
      <c r="C12" s="144">
        <v>18</v>
      </c>
      <c r="D12" s="145">
        <v>38281545</v>
      </c>
      <c r="E12" s="146">
        <v>38975190</v>
      </c>
      <c r="F12" s="145">
        <v>42987483</v>
      </c>
      <c r="G12" s="145">
        <f t="shared" si="0"/>
        <v>4705938</v>
      </c>
      <c r="H12" s="144">
        <v>54</v>
      </c>
      <c r="I12" s="145" t="s">
        <v>109</v>
      </c>
      <c r="J12" s="147" t="s">
        <v>391</v>
      </c>
      <c r="K12" s="147" t="s">
        <v>352</v>
      </c>
      <c r="L12" s="148" t="s">
        <v>364</v>
      </c>
      <c r="M12" s="144">
        <v>168</v>
      </c>
      <c r="N12" s="144">
        <v>46</v>
      </c>
      <c r="O12" s="149">
        <f t="shared" si="1"/>
        <v>57.009345794392516</v>
      </c>
      <c r="P12" s="128"/>
      <c r="Q12" s="128"/>
      <c r="R12" s="128"/>
      <c r="S12" s="128"/>
    </row>
    <row r="13" spans="1:19" x14ac:dyDescent="0.25">
      <c r="A13" s="128"/>
      <c r="B13" s="129" t="s">
        <v>174</v>
      </c>
      <c r="C13" s="130">
        <v>1</v>
      </c>
      <c r="D13" s="131">
        <v>3668628</v>
      </c>
      <c r="E13" s="131">
        <v>3668628</v>
      </c>
      <c r="F13" s="131">
        <v>21099704</v>
      </c>
      <c r="G13" s="131">
        <f t="shared" si="0"/>
        <v>17431076</v>
      </c>
      <c r="H13" s="130">
        <v>94</v>
      </c>
      <c r="I13" s="130" t="s">
        <v>109</v>
      </c>
      <c r="J13" s="133" t="s">
        <v>251</v>
      </c>
      <c r="K13" s="133" t="s">
        <v>252</v>
      </c>
      <c r="L13" s="134" t="s">
        <v>1</v>
      </c>
      <c r="M13" s="130">
        <v>178</v>
      </c>
      <c r="N13" s="130">
        <v>69</v>
      </c>
      <c r="O13" s="135">
        <f>100 * ((M13 - AVERAGE(M13:N13)) / AVERAGE(M13:N13))</f>
        <v>44.129554655870443</v>
      </c>
      <c r="P13" s="128"/>
      <c r="Q13" s="128"/>
      <c r="R13" s="128"/>
      <c r="S13" s="128"/>
    </row>
    <row r="14" spans="1:19" x14ac:dyDescent="0.25">
      <c r="A14" s="128"/>
      <c r="B14" s="136" t="s">
        <v>175</v>
      </c>
      <c r="C14" s="137">
        <v>3</v>
      </c>
      <c r="D14" s="138">
        <v>6274425</v>
      </c>
      <c r="E14" s="138">
        <v>11119314</v>
      </c>
      <c r="F14" s="138">
        <v>17230305</v>
      </c>
      <c r="G14" s="138">
        <f t="shared" si="0"/>
        <v>10955880</v>
      </c>
      <c r="H14" s="137">
        <v>53</v>
      </c>
      <c r="I14" s="137" t="s">
        <v>110</v>
      </c>
      <c r="J14" s="140" t="s">
        <v>253</v>
      </c>
      <c r="K14" s="140" t="s">
        <v>254</v>
      </c>
      <c r="L14" s="141" t="s">
        <v>306</v>
      </c>
      <c r="M14" s="137">
        <v>13</v>
      </c>
      <c r="N14" s="137">
        <v>126</v>
      </c>
      <c r="O14" s="142">
        <f>100 * ((M14 - AVERAGE(M14:N14)) / AVERAGE(M14:N14))</f>
        <v>-81.294964028776988</v>
      </c>
      <c r="P14" s="128"/>
      <c r="Q14" s="128"/>
      <c r="R14" s="128"/>
      <c r="S14" s="128"/>
    </row>
    <row r="15" spans="1:19" x14ac:dyDescent="0.25">
      <c r="A15" s="128"/>
      <c r="B15" s="150" t="s">
        <v>178</v>
      </c>
      <c r="C15" s="151">
        <v>3</v>
      </c>
      <c r="D15" s="152">
        <v>133540430</v>
      </c>
      <c r="E15" s="153">
        <v>136529917</v>
      </c>
      <c r="F15" s="152">
        <v>137921098</v>
      </c>
      <c r="G15" s="152">
        <f t="shared" si="0"/>
        <v>4380668</v>
      </c>
      <c r="H15" s="151">
        <v>52</v>
      </c>
      <c r="I15" s="151" t="s">
        <v>110</v>
      </c>
      <c r="J15" s="154" t="s">
        <v>259</v>
      </c>
      <c r="K15" s="154" t="s">
        <v>260</v>
      </c>
      <c r="L15" s="155" t="s">
        <v>309</v>
      </c>
      <c r="M15" s="151">
        <v>33</v>
      </c>
      <c r="N15" s="151">
        <v>113</v>
      </c>
      <c r="O15" s="156">
        <f t="shared" ref="O15:O22" si="2">100 * ((M15 - AVERAGE(M15:N15)) / AVERAGE(M15:N15))</f>
        <v>-54.794520547945204</v>
      </c>
      <c r="P15" s="128"/>
      <c r="Q15" s="128"/>
      <c r="R15" s="128"/>
      <c r="S15" s="128"/>
    </row>
    <row r="16" spans="1:19" x14ac:dyDescent="0.25">
      <c r="A16" s="128"/>
      <c r="B16" s="136" t="s">
        <v>179</v>
      </c>
      <c r="C16" s="137">
        <v>4</v>
      </c>
      <c r="D16" s="138">
        <v>3569913</v>
      </c>
      <c r="E16" s="139">
        <v>3918966</v>
      </c>
      <c r="F16" s="138">
        <v>12555306</v>
      </c>
      <c r="G16" s="138">
        <f t="shared" si="0"/>
        <v>8985393</v>
      </c>
      <c r="H16" s="137">
        <v>83</v>
      </c>
      <c r="I16" s="137" t="s">
        <v>109</v>
      </c>
      <c r="J16" s="140" t="s">
        <v>261</v>
      </c>
      <c r="K16" s="140" t="s">
        <v>262</v>
      </c>
      <c r="L16" s="141" t="s">
        <v>310</v>
      </c>
      <c r="M16" s="137">
        <v>135</v>
      </c>
      <c r="N16" s="137">
        <v>38</v>
      </c>
      <c r="O16" s="142">
        <f t="shared" si="2"/>
        <v>56.069364161849713</v>
      </c>
      <c r="P16" s="128"/>
      <c r="Q16" s="128"/>
      <c r="R16" s="128"/>
      <c r="S16" s="128"/>
    </row>
    <row r="17" spans="1:19" x14ac:dyDescent="0.25">
      <c r="A17" s="128"/>
      <c r="B17" s="164" t="s">
        <v>185</v>
      </c>
      <c r="C17" s="165">
        <v>6</v>
      </c>
      <c r="D17" s="166">
        <v>48276599</v>
      </c>
      <c r="E17" s="167">
        <v>48276599</v>
      </c>
      <c r="F17" s="166">
        <v>53750577</v>
      </c>
      <c r="G17" s="166">
        <f t="shared" si="0"/>
        <v>5473978</v>
      </c>
      <c r="H17" s="165">
        <v>53</v>
      </c>
      <c r="I17" s="165" t="s">
        <v>110</v>
      </c>
      <c r="J17" s="168" t="s">
        <v>404</v>
      </c>
      <c r="K17" s="168" t="s">
        <v>271</v>
      </c>
      <c r="L17" s="169" t="s">
        <v>248</v>
      </c>
      <c r="M17" s="165">
        <v>27</v>
      </c>
      <c r="N17" s="165">
        <v>96</v>
      </c>
      <c r="O17" s="170">
        <f t="shared" si="2"/>
        <v>-56.09756097560976</v>
      </c>
      <c r="P17" s="128"/>
      <c r="Q17" s="128"/>
      <c r="R17" s="128"/>
      <c r="S17" s="128"/>
    </row>
    <row r="18" spans="1:19" x14ac:dyDescent="0.25">
      <c r="A18" s="128"/>
      <c r="B18" s="136" t="s">
        <v>188</v>
      </c>
      <c r="C18" s="137">
        <v>9</v>
      </c>
      <c r="D18" s="138">
        <v>67022716</v>
      </c>
      <c r="E18" s="139">
        <v>74576994</v>
      </c>
      <c r="F18" s="138">
        <v>75773843</v>
      </c>
      <c r="G18" s="138">
        <f t="shared" si="0"/>
        <v>8751127</v>
      </c>
      <c r="H18" s="137">
        <v>54</v>
      </c>
      <c r="I18" s="137" t="s">
        <v>110</v>
      </c>
      <c r="J18" s="140" t="s">
        <v>276</v>
      </c>
      <c r="K18" s="140" t="s">
        <v>277</v>
      </c>
      <c r="L18" s="141" t="s">
        <v>136</v>
      </c>
      <c r="M18" s="137">
        <v>23</v>
      </c>
      <c r="N18" s="137">
        <v>99</v>
      </c>
      <c r="O18" s="142">
        <f t="shared" si="2"/>
        <v>-62.295081967213115</v>
      </c>
      <c r="P18" s="128"/>
      <c r="Q18" s="128"/>
      <c r="R18" s="128"/>
      <c r="S18" s="128"/>
    </row>
    <row r="19" spans="1:19" x14ac:dyDescent="0.25">
      <c r="A19" s="128"/>
      <c r="B19" s="150" t="s">
        <v>189</v>
      </c>
      <c r="C19" s="151">
        <v>9</v>
      </c>
      <c r="D19" s="152">
        <v>106017492</v>
      </c>
      <c r="E19" s="153">
        <v>106605721</v>
      </c>
      <c r="F19" s="152">
        <v>107516430</v>
      </c>
      <c r="G19" s="152">
        <f t="shared" si="0"/>
        <v>1498938</v>
      </c>
      <c r="H19" s="151">
        <v>58</v>
      </c>
      <c r="I19" s="151" t="s">
        <v>110</v>
      </c>
      <c r="J19" s="154" t="s">
        <v>278</v>
      </c>
      <c r="K19" s="154" t="s">
        <v>279</v>
      </c>
      <c r="L19" s="155" t="s">
        <v>315</v>
      </c>
      <c r="M19" s="151">
        <v>27</v>
      </c>
      <c r="N19" s="151">
        <v>87</v>
      </c>
      <c r="O19" s="156">
        <f t="shared" si="2"/>
        <v>-52.631578947368418</v>
      </c>
      <c r="P19" s="128"/>
      <c r="Q19" s="128"/>
      <c r="R19" s="128"/>
      <c r="S19" s="128"/>
    </row>
    <row r="20" spans="1:19" x14ac:dyDescent="0.25">
      <c r="A20" s="128"/>
      <c r="B20" s="136" t="s">
        <v>196</v>
      </c>
      <c r="C20" s="137">
        <v>16</v>
      </c>
      <c r="D20" s="138">
        <v>5617528</v>
      </c>
      <c r="E20" s="139">
        <v>5617528</v>
      </c>
      <c r="F20" s="138">
        <v>18450764</v>
      </c>
      <c r="G20" s="138">
        <f t="shared" si="0"/>
        <v>12833236</v>
      </c>
      <c r="H20" s="137">
        <v>163</v>
      </c>
      <c r="I20" s="137" t="s">
        <v>110</v>
      </c>
      <c r="J20" s="140" t="s">
        <v>290</v>
      </c>
      <c r="K20" s="140" t="s">
        <v>291</v>
      </c>
      <c r="L20" s="141" t="s">
        <v>86</v>
      </c>
      <c r="M20" s="137">
        <v>10</v>
      </c>
      <c r="N20" s="137">
        <v>130</v>
      </c>
      <c r="O20" s="142">
        <f t="shared" si="2"/>
        <v>-85.714285714285708</v>
      </c>
      <c r="P20" s="128"/>
      <c r="Q20" s="128"/>
      <c r="R20" s="128"/>
      <c r="S20" s="128"/>
    </row>
    <row r="21" spans="1:19" x14ac:dyDescent="0.25">
      <c r="A21" s="128"/>
      <c r="B21" s="136" t="s">
        <v>198</v>
      </c>
      <c r="C21" s="137">
        <v>17</v>
      </c>
      <c r="D21" s="138">
        <v>3264958</v>
      </c>
      <c r="E21" s="139">
        <v>5991544</v>
      </c>
      <c r="F21" s="138">
        <v>11318508</v>
      </c>
      <c r="G21" s="138">
        <f t="shared" si="0"/>
        <v>8053550</v>
      </c>
      <c r="H21" s="137">
        <v>77</v>
      </c>
      <c r="I21" s="137" t="s">
        <v>110</v>
      </c>
      <c r="J21" s="140" t="s">
        <v>399</v>
      </c>
      <c r="K21" s="140" t="s">
        <v>294</v>
      </c>
      <c r="L21" s="141" t="s">
        <v>319</v>
      </c>
      <c r="M21" s="137">
        <v>20</v>
      </c>
      <c r="N21" s="137">
        <v>164</v>
      </c>
      <c r="O21" s="142">
        <f t="shared" si="2"/>
        <v>-78.260869565217391</v>
      </c>
      <c r="P21" s="128"/>
      <c r="Q21" s="128"/>
      <c r="R21" s="128"/>
      <c r="S21" s="128"/>
    </row>
    <row r="22" spans="1:19" ht="15.75" thickBot="1" x14ac:dyDescent="0.3">
      <c r="A22" s="128"/>
      <c r="B22" s="157" t="s">
        <v>201</v>
      </c>
      <c r="C22" s="158">
        <v>18</v>
      </c>
      <c r="D22" s="159">
        <v>4516519</v>
      </c>
      <c r="E22" s="160">
        <v>8317246</v>
      </c>
      <c r="F22" s="159">
        <v>15000978</v>
      </c>
      <c r="G22" s="159">
        <f t="shared" si="0"/>
        <v>10484459</v>
      </c>
      <c r="H22" s="158">
        <v>81</v>
      </c>
      <c r="I22" s="158" t="s">
        <v>109</v>
      </c>
      <c r="J22" s="161" t="s">
        <v>298</v>
      </c>
      <c r="K22" s="161" t="s">
        <v>400</v>
      </c>
      <c r="L22" s="162" t="s">
        <v>321</v>
      </c>
      <c r="M22" s="158">
        <v>50</v>
      </c>
      <c r="N22" s="158">
        <v>197</v>
      </c>
      <c r="O22" s="163">
        <f t="shared" si="2"/>
        <v>-59.514170040485823</v>
      </c>
      <c r="P22" s="128"/>
      <c r="Q22" s="128"/>
      <c r="R22" s="128"/>
      <c r="S22" s="128"/>
    </row>
    <row r="23" spans="1:19" x14ac:dyDescent="0.25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</row>
    <row r="24" spans="1:19" x14ac:dyDescent="0.25">
      <c r="A24" s="128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</row>
    <row r="25" spans="1:19" x14ac:dyDescent="0.25">
      <c r="A25" s="128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</row>
    <row r="26" spans="1:19" x14ac:dyDescent="0.25">
      <c r="A26" s="128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</row>
  </sheetData>
  <mergeCells count="12">
    <mergeCell ref="G2:G3"/>
    <mergeCell ref="J2:K2"/>
    <mergeCell ref="L2:L3"/>
    <mergeCell ref="M2:N2"/>
    <mergeCell ref="O2:O3"/>
    <mergeCell ref="B2:B3"/>
    <mergeCell ref="C2:C3"/>
    <mergeCell ref="D2:D3"/>
    <mergeCell ref="E2:E3"/>
    <mergeCell ref="F2:F3"/>
    <mergeCell ref="H2:H3"/>
    <mergeCell ref="I2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66"/>
  <sheetViews>
    <sheetView workbookViewId="0">
      <selection activeCell="E3" sqref="E3"/>
    </sheetView>
  </sheetViews>
  <sheetFormatPr defaultColWidth="9.140625" defaultRowHeight="15" x14ac:dyDescent="0.25"/>
  <cols>
    <col min="2" max="2" width="20.28515625" bestFit="1" customWidth="1"/>
    <col min="3" max="3" width="4" bestFit="1" customWidth="1"/>
    <col min="4" max="5" width="10" bestFit="1" customWidth="1"/>
    <col min="6" max="6" width="20.28515625" bestFit="1" customWidth="1"/>
    <col min="7" max="7" width="14.5703125" bestFit="1" customWidth="1"/>
  </cols>
  <sheetData>
    <row r="2" spans="2:7" x14ac:dyDescent="0.25">
      <c r="B2" s="3" t="s">
        <v>113</v>
      </c>
      <c r="C2" s="3" t="s">
        <v>0</v>
      </c>
      <c r="D2" s="3" t="s">
        <v>170</v>
      </c>
      <c r="E2" s="3" t="s">
        <v>171</v>
      </c>
      <c r="F2" s="3" t="s">
        <v>113</v>
      </c>
      <c r="G2" s="3" t="s">
        <v>112</v>
      </c>
    </row>
    <row r="3" spans="2:7" x14ac:dyDescent="0.25">
      <c r="B3" t="s">
        <v>1</v>
      </c>
      <c r="C3">
        <v>1</v>
      </c>
      <c r="D3">
        <v>3668628</v>
      </c>
      <c r="E3">
        <v>6357478</v>
      </c>
      <c r="F3" t="s">
        <v>2</v>
      </c>
      <c r="G3" t="s">
        <v>109</v>
      </c>
    </row>
    <row r="4" spans="2:7" x14ac:dyDescent="0.25">
      <c r="B4" t="s">
        <v>3</v>
      </c>
      <c r="C4">
        <v>1</v>
      </c>
      <c r="D4">
        <v>90185940</v>
      </c>
      <c r="E4">
        <v>90312318</v>
      </c>
      <c r="F4" t="s">
        <v>4</v>
      </c>
      <c r="G4" t="s">
        <v>110</v>
      </c>
    </row>
    <row r="5" spans="2:7" x14ac:dyDescent="0.25">
      <c r="B5" s="1" t="s">
        <v>5</v>
      </c>
      <c r="C5" s="1">
        <v>1</v>
      </c>
      <c r="D5" s="1">
        <v>129043249</v>
      </c>
      <c r="E5" s="1"/>
      <c r="F5" s="1"/>
      <c r="G5" s="1"/>
    </row>
    <row r="6" spans="2:7" x14ac:dyDescent="0.25">
      <c r="B6" t="s">
        <v>6</v>
      </c>
      <c r="C6">
        <v>1</v>
      </c>
      <c r="D6">
        <v>187609983</v>
      </c>
      <c r="E6">
        <v>187799707</v>
      </c>
      <c r="F6" t="s">
        <v>7</v>
      </c>
      <c r="G6" t="s">
        <v>110</v>
      </c>
    </row>
    <row r="7" spans="2:7" x14ac:dyDescent="0.25">
      <c r="B7" t="s">
        <v>8</v>
      </c>
      <c r="C7">
        <v>2</v>
      </c>
      <c r="D7">
        <v>3164247</v>
      </c>
      <c r="E7">
        <v>4280400</v>
      </c>
      <c r="F7" t="s">
        <v>9</v>
      </c>
      <c r="G7" t="s">
        <v>109</v>
      </c>
    </row>
    <row r="8" spans="2:7" x14ac:dyDescent="0.25">
      <c r="B8" s="1" t="s">
        <v>10</v>
      </c>
      <c r="C8" s="1">
        <v>2</v>
      </c>
      <c r="D8" s="1">
        <v>10310253</v>
      </c>
      <c r="E8" s="1"/>
      <c r="F8" s="1"/>
      <c r="G8" s="1"/>
    </row>
    <row r="9" spans="2:7" x14ac:dyDescent="0.25">
      <c r="B9" t="s">
        <v>11</v>
      </c>
      <c r="C9">
        <v>2</v>
      </c>
      <c r="D9">
        <v>51614953</v>
      </c>
      <c r="E9">
        <v>57658939</v>
      </c>
      <c r="F9" t="s">
        <v>12</v>
      </c>
      <c r="G9" t="s">
        <v>109</v>
      </c>
    </row>
    <row r="10" spans="2:7" x14ac:dyDescent="0.25">
      <c r="B10" t="s">
        <v>13</v>
      </c>
      <c r="C10">
        <v>3</v>
      </c>
      <c r="D10">
        <v>6274425</v>
      </c>
      <c r="E10">
        <v>16752805</v>
      </c>
      <c r="F10" t="s">
        <v>14</v>
      </c>
      <c r="G10" t="s">
        <v>110</v>
      </c>
    </row>
    <row r="11" spans="2:7" x14ac:dyDescent="0.25">
      <c r="B11" s="1" t="s">
        <v>15</v>
      </c>
      <c r="C11" s="1">
        <v>3</v>
      </c>
      <c r="D11" s="1">
        <v>20458054</v>
      </c>
      <c r="E11" s="1"/>
      <c r="F11" s="1"/>
      <c r="G11" s="1"/>
    </row>
    <row r="12" spans="2:7" x14ac:dyDescent="0.25">
      <c r="B12" t="s">
        <v>16</v>
      </c>
      <c r="C12">
        <v>3</v>
      </c>
      <c r="D12">
        <v>93455813</v>
      </c>
      <c r="E12">
        <v>94835860</v>
      </c>
      <c r="F12" t="s">
        <v>17</v>
      </c>
      <c r="G12" t="s">
        <v>109</v>
      </c>
    </row>
    <row r="13" spans="2:7" x14ac:dyDescent="0.25">
      <c r="B13" t="s">
        <v>18</v>
      </c>
      <c r="C13">
        <v>3</v>
      </c>
      <c r="D13">
        <v>137267618</v>
      </c>
      <c r="E13">
        <v>137921098</v>
      </c>
      <c r="F13" t="s">
        <v>19</v>
      </c>
      <c r="G13" t="s">
        <v>110</v>
      </c>
    </row>
    <row r="14" spans="2:7" x14ac:dyDescent="0.25">
      <c r="B14" s="1" t="s">
        <v>20</v>
      </c>
      <c r="C14" s="1">
        <v>3</v>
      </c>
      <c r="D14" s="1">
        <v>158364187</v>
      </c>
      <c r="E14" s="1"/>
      <c r="F14" s="1"/>
      <c r="G14" s="1"/>
    </row>
    <row r="15" spans="2:7" x14ac:dyDescent="0.25">
      <c r="B15" t="s">
        <v>21</v>
      </c>
      <c r="C15">
        <v>4</v>
      </c>
      <c r="D15">
        <v>3569913</v>
      </c>
      <c r="E15">
        <v>20188902</v>
      </c>
      <c r="F15" t="s">
        <v>22</v>
      </c>
      <c r="G15" t="s">
        <v>109</v>
      </c>
    </row>
    <row r="16" spans="2:7" x14ac:dyDescent="0.25">
      <c r="B16" t="s">
        <v>23</v>
      </c>
      <c r="C16">
        <v>4</v>
      </c>
      <c r="D16">
        <v>76193199</v>
      </c>
      <c r="E16">
        <v>83989452</v>
      </c>
      <c r="F16" t="s">
        <v>24</v>
      </c>
      <c r="G16" t="s">
        <v>109</v>
      </c>
    </row>
    <row r="17" spans="2:7" x14ac:dyDescent="0.25">
      <c r="B17" t="s">
        <v>25</v>
      </c>
      <c r="C17">
        <v>5</v>
      </c>
      <c r="D17">
        <v>3160082</v>
      </c>
      <c r="E17">
        <v>13395581</v>
      </c>
      <c r="F17" t="s">
        <v>26</v>
      </c>
      <c r="G17" t="s">
        <v>110</v>
      </c>
    </row>
    <row r="18" spans="2:7" x14ac:dyDescent="0.25">
      <c r="B18" t="s">
        <v>27</v>
      </c>
      <c r="C18">
        <v>5</v>
      </c>
      <c r="D18">
        <v>27107825</v>
      </c>
      <c r="E18">
        <v>28276178</v>
      </c>
      <c r="F18" t="s">
        <v>28</v>
      </c>
      <c r="G18" t="s">
        <v>110</v>
      </c>
    </row>
    <row r="19" spans="2:7" x14ac:dyDescent="0.25">
      <c r="B19" s="1" t="s">
        <v>29</v>
      </c>
      <c r="C19" s="1">
        <v>5</v>
      </c>
      <c r="D19" s="1">
        <v>37220927</v>
      </c>
      <c r="E19" s="1"/>
      <c r="F19" s="1"/>
      <c r="G19" s="1"/>
    </row>
    <row r="20" spans="2:7" x14ac:dyDescent="0.25">
      <c r="B20" s="1" t="s">
        <v>30</v>
      </c>
      <c r="C20" s="1">
        <v>5</v>
      </c>
      <c r="D20" s="1">
        <v>38666376</v>
      </c>
      <c r="E20" s="1"/>
      <c r="F20" s="1"/>
      <c r="G20" s="1"/>
    </row>
    <row r="21" spans="2:7" x14ac:dyDescent="0.25">
      <c r="B21" s="1" t="s">
        <v>31</v>
      </c>
      <c r="C21" s="1">
        <v>5</v>
      </c>
      <c r="D21" s="1">
        <v>106040417</v>
      </c>
      <c r="E21" s="1"/>
      <c r="F21" s="1"/>
      <c r="G21" s="1"/>
    </row>
    <row r="22" spans="2:7" x14ac:dyDescent="0.25">
      <c r="B22" t="s">
        <v>32</v>
      </c>
      <c r="C22">
        <v>5</v>
      </c>
      <c r="D22">
        <v>127720188</v>
      </c>
      <c r="E22">
        <v>128834804</v>
      </c>
      <c r="F22" t="s">
        <v>33</v>
      </c>
      <c r="G22" t="s">
        <v>109</v>
      </c>
    </row>
    <row r="23" spans="2:7" x14ac:dyDescent="0.25">
      <c r="B23" t="s">
        <v>34</v>
      </c>
      <c r="C23">
        <v>6</v>
      </c>
      <c r="D23">
        <v>3371606</v>
      </c>
      <c r="E23">
        <v>5248452</v>
      </c>
      <c r="F23" t="s">
        <v>35</v>
      </c>
      <c r="G23" t="s">
        <v>109</v>
      </c>
    </row>
    <row r="24" spans="2:7" x14ac:dyDescent="0.25">
      <c r="B24" s="1" t="s">
        <v>36</v>
      </c>
      <c r="C24" s="1">
        <v>6</v>
      </c>
      <c r="D24" s="1">
        <v>7444787</v>
      </c>
      <c r="E24" s="1"/>
      <c r="F24" s="1"/>
      <c r="G24" s="1"/>
    </row>
    <row r="25" spans="2:7" x14ac:dyDescent="0.25">
      <c r="B25" t="s">
        <v>37</v>
      </c>
      <c r="C25">
        <v>6</v>
      </c>
      <c r="D25">
        <v>14831383</v>
      </c>
      <c r="E25">
        <v>23169746</v>
      </c>
      <c r="F25" t="s">
        <v>38</v>
      </c>
      <c r="G25" t="s">
        <v>109</v>
      </c>
    </row>
    <row r="26" spans="2:7" x14ac:dyDescent="0.25">
      <c r="B26" s="1" t="s">
        <v>39</v>
      </c>
      <c r="C26" s="1">
        <v>6</v>
      </c>
      <c r="D26" s="1">
        <v>32610603</v>
      </c>
      <c r="E26" s="1"/>
      <c r="F26" s="1"/>
      <c r="G26" s="1"/>
    </row>
    <row r="27" spans="2:7" x14ac:dyDescent="0.25">
      <c r="B27" t="s">
        <v>40</v>
      </c>
      <c r="C27">
        <v>6</v>
      </c>
      <c r="D27">
        <v>53570621</v>
      </c>
      <c r="E27">
        <v>53750577</v>
      </c>
      <c r="F27" t="s">
        <v>41</v>
      </c>
      <c r="G27" t="s">
        <v>110</v>
      </c>
    </row>
    <row r="28" spans="2:7" x14ac:dyDescent="0.25">
      <c r="B28" s="1" t="s">
        <v>42</v>
      </c>
      <c r="C28" s="1">
        <v>6</v>
      </c>
      <c r="D28" s="1">
        <v>88261556</v>
      </c>
      <c r="E28" s="1"/>
      <c r="F28" s="1"/>
      <c r="G28" s="1"/>
    </row>
    <row r="29" spans="2:7" x14ac:dyDescent="0.25">
      <c r="B29" t="s">
        <v>43</v>
      </c>
      <c r="C29">
        <v>6</v>
      </c>
      <c r="D29">
        <v>90152606</v>
      </c>
      <c r="E29">
        <v>101014679</v>
      </c>
      <c r="F29" t="s">
        <v>44</v>
      </c>
      <c r="G29" t="s">
        <v>110</v>
      </c>
    </row>
    <row r="30" spans="2:7" x14ac:dyDescent="0.25">
      <c r="B30" t="s">
        <v>45</v>
      </c>
      <c r="C30">
        <v>7</v>
      </c>
      <c r="D30">
        <v>34777152</v>
      </c>
      <c r="E30">
        <v>34818253</v>
      </c>
      <c r="F30" t="s">
        <v>46</v>
      </c>
      <c r="G30" t="s">
        <v>109</v>
      </c>
    </row>
    <row r="31" spans="2:7" x14ac:dyDescent="0.25">
      <c r="B31" t="s">
        <v>47</v>
      </c>
      <c r="C31">
        <v>7</v>
      </c>
      <c r="D31">
        <v>136713526</v>
      </c>
      <c r="E31">
        <v>136778137</v>
      </c>
      <c r="F31" t="s">
        <v>48</v>
      </c>
      <c r="G31" t="s">
        <v>110</v>
      </c>
    </row>
    <row r="32" spans="2:7" x14ac:dyDescent="0.25">
      <c r="B32" s="1" t="s">
        <v>49</v>
      </c>
      <c r="C32" s="1">
        <v>8</v>
      </c>
      <c r="D32" s="1">
        <v>7089593</v>
      </c>
      <c r="E32" s="1"/>
      <c r="F32" s="1"/>
      <c r="G32" s="1"/>
    </row>
    <row r="33" spans="2:7" x14ac:dyDescent="0.25">
      <c r="B33" t="s">
        <v>50</v>
      </c>
      <c r="C33">
        <v>9</v>
      </c>
      <c r="D33">
        <v>15910732</v>
      </c>
      <c r="E33">
        <v>20897609</v>
      </c>
      <c r="F33" t="s">
        <v>51</v>
      </c>
      <c r="G33" t="s">
        <v>109</v>
      </c>
    </row>
    <row r="34" spans="2:7" x14ac:dyDescent="0.25">
      <c r="B34" t="s">
        <v>52</v>
      </c>
      <c r="C34">
        <v>9</v>
      </c>
      <c r="D34">
        <v>67022716</v>
      </c>
      <c r="E34">
        <v>77181656</v>
      </c>
      <c r="F34" t="s">
        <v>53</v>
      </c>
      <c r="G34" t="s">
        <v>110</v>
      </c>
    </row>
    <row r="35" spans="2:7" x14ac:dyDescent="0.25">
      <c r="B35" t="s">
        <v>54</v>
      </c>
      <c r="C35">
        <v>9</v>
      </c>
      <c r="D35">
        <v>88104217</v>
      </c>
      <c r="E35">
        <v>91103060</v>
      </c>
      <c r="F35" t="s">
        <v>55</v>
      </c>
      <c r="G35" t="s">
        <v>111</v>
      </c>
    </row>
    <row r="36" spans="2:7" x14ac:dyDescent="0.25">
      <c r="B36" t="s">
        <v>56</v>
      </c>
      <c r="C36">
        <v>9</v>
      </c>
      <c r="D36">
        <v>100279699</v>
      </c>
      <c r="E36">
        <v>107516430</v>
      </c>
      <c r="F36" t="s">
        <v>57</v>
      </c>
      <c r="G36" t="s">
        <v>110</v>
      </c>
    </row>
    <row r="37" spans="2:7" x14ac:dyDescent="0.25">
      <c r="B37" s="1" t="s">
        <v>58</v>
      </c>
      <c r="C37" s="1">
        <v>9</v>
      </c>
      <c r="D37" s="1">
        <v>120431948</v>
      </c>
      <c r="E37" s="1"/>
      <c r="F37" s="1"/>
      <c r="G37" s="1"/>
    </row>
    <row r="38" spans="2:7" x14ac:dyDescent="0.25">
      <c r="B38" t="s">
        <v>59</v>
      </c>
      <c r="C38">
        <v>10</v>
      </c>
      <c r="D38">
        <v>12091154</v>
      </c>
      <c r="E38">
        <v>15704536</v>
      </c>
      <c r="F38" t="s">
        <v>60</v>
      </c>
      <c r="G38" t="s">
        <v>109</v>
      </c>
    </row>
    <row r="39" spans="2:7" x14ac:dyDescent="0.25">
      <c r="B39" t="s">
        <v>61</v>
      </c>
      <c r="C39">
        <v>10</v>
      </c>
      <c r="D39">
        <v>86704272</v>
      </c>
      <c r="E39">
        <v>87314105</v>
      </c>
      <c r="F39" t="s">
        <v>62</v>
      </c>
      <c r="G39" t="s">
        <v>110</v>
      </c>
    </row>
    <row r="40" spans="2:7" x14ac:dyDescent="0.25">
      <c r="B40" t="s">
        <v>63</v>
      </c>
      <c r="C40">
        <v>11</v>
      </c>
      <c r="D40">
        <v>12572452</v>
      </c>
      <c r="E40">
        <v>12816617</v>
      </c>
      <c r="F40" t="s">
        <v>64</v>
      </c>
      <c r="G40" t="s">
        <v>111</v>
      </c>
    </row>
    <row r="41" spans="2:7" x14ac:dyDescent="0.25">
      <c r="B41" t="s">
        <v>65</v>
      </c>
      <c r="C41">
        <v>11</v>
      </c>
      <c r="D41">
        <v>29036920</v>
      </c>
      <c r="E41">
        <v>29318982</v>
      </c>
      <c r="F41" t="s">
        <v>66</v>
      </c>
      <c r="G41" t="s">
        <v>110</v>
      </c>
    </row>
    <row r="42" spans="2:7" x14ac:dyDescent="0.25">
      <c r="B42" s="1" t="s">
        <v>67</v>
      </c>
      <c r="C42" s="1">
        <v>11</v>
      </c>
      <c r="D42" s="1">
        <v>65866043</v>
      </c>
      <c r="E42" s="1"/>
      <c r="F42" s="1"/>
      <c r="G42" s="1"/>
    </row>
    <row r="43" spans="2:7" x14ac:dyDescent="0.25">
      <c r="B43" t="s">
        <v>68</v>
      </c>
      <c r="C43">
        <v>11</v>
      </c>
      <c r="D43">
        <v>89617588</v>
      </c>
      <c r="E43">
        <v>92606779</v>
      </c>
      <c r="F43" t="s">
        <v>69</v>
      </c>
      <c r="G43" t="s">
        <v>110</v>
      </c>
    </row>
    <row r="44" spans="2:7" x14ac:dyDescent="0.25">
      <c r="B44" t="s">
        <v>70</v>
      </c>
      <c r="C44">
        <v>12</v>
      </c>
      <c r="D44">
        <v>5253913</v>
      </c>
      <c r="E44">
        <v>9866543</v>
      </c>
      <c r="F44" t="s">
        <v>71</v>
      </c>
      <c r="G44" t="s">
        <v>109</v>
      </c>
    </row>
    <row r="45" spans="2:7" x14ac:dyDescent="0.25">
      <c r="B45" s="1" t="s">
        <v>72</v>
      </c>
      <c r="C45" s="1">
        <v>12</v>
      </c>
      <c r="D45" s="1">
        <v>88129268</v>
      </c>
      <c r="E45" s="1"/>
      <c r="F45" s="1"/>
      <c r="G45" s="1"/>
    </row>
    <row r="46" spans="2:7" x14ac:dyDescent="0.25">
      <c r="B46" s="1" t="s">
        <v>73</v>
      </c>
      <c r="C46" s="1">
        <v>12</v>
      </c>
      <c r="D46" s="1">
        <v>100937187</v>
      </c>
      <c r="E46" s="1"/>
      <c r="F46" s="1"/>
      <c r="G46" s="1"/>
    </row>
    <row r="47" spans="2:7" x14ac:dyDescent="0.25">
      <c r="B47" t="s">
        <v>74</v>
      </c>
      <c r="C47">
        <v>13</v>
      </c>
      <c r="D47">
        <v>17868992</v>
      </c>
      <c r="E47">
        <v>22380465</v>
      </c>
      <c r="F47" t="s">
        <v>75</v>
      </c>
      <c r="G47" t="s">
        <v>109</v>
      </c>
    </row>
    <row r="48" spans="2:7" x14ac:dyDescent="0.25">
      <c r="B48" s="1" t="s">
        <v>76</v>
      </c>
      <c r="C48" s="1">
        <v>13</v>
      </c>
      <c r="D48" s="1">
        <v>33071258</v>
      </c>
      <c r="E48" s="1"/>
      <c r="F48" s="1"/>
      <c r="G48" s="1"/>
    </row>
    <row r="49" spans="2:7" x14ac:dyDescent="0.25">
      <c r="B49" t="s">
        <v>77</v>
      </c>
      <c r="C49">
        <v>14</v>
      </c>
      <c r="D49">
        <v>7705302</v>
      </c>
      <c r="E49">
        <v>11521713</v>
      </c>
      <c r="F49" t="s">
        <v>78</v>
      </c>
      <c r="G49" t="s">
        <v>110</v>
      </c>
    </row>
    <row r="50" spans="2:7" x14ac:dyDescent="0.25">
      <c r="B50" t="s">
        <v>79</v>
      </c>
      <c r="C50">
        <v>14</v>
      </c>
      <c r="D50">
        <v>19646904</v>
      </c>
      <c r="E50">
        <v>19739565</v>
      </c>
      <c r="F50" t="s">
        <v>80</v>
      </c>
      <c r="G50" t="s">
        <v>110</v>
      </c>
    </row>
    <row r="51" spans="2:7" x14ac:dyDescent="0.25">
      <c r="B51" t="s">
        <v>81</v>
      </c>
      <c r="C51">
        <v>15</v>
      </c>
      <c r="D51">
        <v>66695223</v>
      </c>
      <c r="E51">
        <v>69327913</v>
      </c>
      <c r="F51" t="s">
        <v>82</v>
      </c>
      <c r="G51" t="s">
        <v>110</v>
      </c>
    </row>
    <row r="52" spans="2:7" x14ac:dyDescent="0.25">
      <c r="B52" s="1" t="s">
        <v>83</v>
      </c>
      <c r="C52" s="1">
        <v>15</v>
      </c>
      <c r="D52" s="1">
        <v>79810944</v>
      </c>
      <c r="E52" s="1"/>
      <c r="F52" s="1"/>
      <c r="G52" s="1"/>
    </row>
    <row r="53" spans="2:7" x14ac:dyDescent="0.25">
      <c r="B53" t="s">
        <v>84</v>
      </c>
      <c r="C53">
        <v>15</v>
      </c>
      <c r="D53">
        <v>102320887</v>
      </c>
      <c r="E53">
        <v>102380037</v>
      </c>
      <c r="F53" t="s">
        <v>85</v>
      </c>
      <c r="G53" t="s">
        <v>109</v>
      </c>
    </row>
    <row r="54" spans="2:7" x14ac:dyDescent="0.25">
      <c r="B54" t="s">
        <v>86</v>
      </c>
      <c r="C54">
        <v>16</v>
      </c>
      <c r="D54">
        <v>5617528</v>
      </c>
      <c r="E54">
        <v>18450764</v>
      </c>
      <c r="F54" t="s">
        <v>87</v>
      </c>
      <c r="G54" t="s">
        <v>110</v>
      </c>
    </row>
    <row r="55" spans="2:7" x14ac:dyDescent="0.25">
      <c r="B55" t="s">
        <v>88</v>
      </c>
      <c r="C55">
        <v>16</v>
      </c>
      <c r="D55">
        <v>21323642</v>
      </c>
      <c r="E55">
        <v>30515967</v>
      </c>
      <c r="F55" t="s">
        <v>90</v>
      </c>
      <c r="G55" t="s">
        <v>109</v>
      </c>
    </row>
    <row r="56" spans="2:7" x14ac:dyDescent="0.25">
      <c r="B56" s="1" t="s">
        <v>89</v>
      </c>
      <c r="C56" s="1">
        <v>16</v>
      </c>
      <c r="D56" s="1">
        <v>29937367</v>
      </c>
      <c r="E56" s="1"/>
      <c r="F56" s="1"/>
      <c r="G56" s="1"/>
    </row>
    <row r="57" spans="2:7" x14ac:dyDescent="0.25">
      <c r="B57" t="s">
        <v>91</v>
      </c>
      <c r="C57">
        <v>16</v>
      </c>
      <c r="D57">
        <v>70726033</v>
      </c>
      <c r="E57">
        <v>71889002</v>
      </c>
      <c r="F57" t="s">
        <v>92</v>
      </c>
      <c r="G57" t="s">
        <v>109</v>
      </c>
    </row>
    <row r="58" spans="2:7" x14ac:dyDescent="0.25">
      <c r="B58" s="1" t="s">
        <v>93</v>
      </c>
      <c r="C58" s="1">
        <v>16</v>
      </c>
      <c r="D58" s="1">
        <v>97452473</v>
      </c>
      <c r="E58" s="1"/>
      <c r="F58" s="1"/>
      <c r="G58" s="1"/>
    </row>
    <row r="59" spans="2:7" x14ac:dyDescent="0.25">
      <c r="B59" t="s">
        <v>94</v>
      </c>
      <c r="C59">
        <v>17</v>
      </c>
      <c r="D59">
        <v>3264958</v>
      </c>
      <c r="E59">
        <v>11318508</v>
      </c>
      <c r="F59" t="s">
        <v>95</v>
      </c>
      <c r="G59" t="s">
        <v>110</v>
      </c>
    </row>
    <row r="60" spans="2:7" x14ac:dyDescent="0.25">
      <c r="B60" s="1" t="s">
        <v>96</v>
      </c>
      <c r="C60" s="1">
        <v>17</v>
      </c>
      <c r="D60" s="1">
        <v>33661748</v>
      </c>
      <c r="E60" s="1"/>
      <c r="F60" s="1"/>
      <c r="G60" s="1"/>
    </row>
    <row r="61" spans="2:7" x14ac:dyDescent="0.25">
      <c r="B61" t="s">
        <v>97</v>
      </c>
      <c r="C61">
        <v>17</v>
      </c>
      <c r="D61">
        <v>73764338</v>
      </c>
      <c r="E61">
        <v>74929988</v>
      </c>
      <c r="F61" t="s">
        <v>98</v>
      </c>
      <c r="G61" t="s">
        <v>110</v>
      </c>
    </row>
    <row r="62" spans="2:7" x14ac:dyDescent="0.25">
      <c r="B62" t="s">
        <v>99</v>
      </c>
      <c r="C62">
        <v>18</v>
      </c>
      <c r="D62">
        <v>4516519</v>
      </c>
      <c r="E62">
        <v>15154729</v>
      </c>
      <c r="F62" t="s">
        <v>100</v>
      </c>
      <c r="G62" t="s">
        <v>109</v>
      </c>
    </row>
    <row r="63" spans="2:7" x14ac:dyDescent="0.25">
      <c r="B63" t="s">
        <v>101</v>
      </c>
      <c r="C63">
        <v>18</v>
      </c>
      <c r="D63">
        <v>59084991</v>
      </c>
      <c r="E63">
        <v>61156771</v>
      </c>
      <c r="F63" t="s">
        <v>102</v>
      </c>
      <c r="G63" t="s">
        <v>109</v>
      </c>
    </row>
    <row r="64" spans="2:7" x14ac:dyDescent="0.25">
      <c r="B64" t="s">
        <v>103</v>
      </c>
      <c r="C64">
        <v>19</v>
      </c>
      <c r="D64">
        <v>8274024</v>
      </c>
      <c r="E64">
        <v>10662901</v>
      </c>
      <c r="F64" t="s">
        <v>104</v>
      </c>
      <c r="G64" t="s">
        <v>110</v>
      </c>
    </row>
    <row r="65" spans="2:7" x14ac:dyDescent="0.25">
      <c r="B65" t="s">
        <v>105</v>
      </c>
      <c r="C65">
        <v>19</v>
      </c>
      <c r="D65">
        <v>22660458</v>
      </c>
      <c r="E65">
        <v>24741711</v>
      </c>
      <c r="F65" t="s">
        <v>106</v>
      </c>
      <c r="G65" t="s">
        <v>110</v>
      </c>
    </row>
    <row r="66" spans="2:7" x14ac:dyDescent="0.25">
      <c r="B66" t="s">
        <v>107</v>
      </c>
      <c r="C66">
        <v>19</v>
      </c>
      <c r="D66">
        <v>55601274</v>
      </c>
      <c r="E66">
        <v>56355374</v>
      </c>
      <c r="F66" t="s">
        <v>108</v>
      </c>
      <c r="G66" t="s">
        <v>109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50"/>
  <sheetViews>
    <sheetView workbookViewId="0">
      <selection activeCell="E5" sqref="E5"/>
    </sheetView>
  </sheetViews>
  <sheetFormatPr defaultColWidth="9.140625" defaultRowHeight="15" x14ac:dyDescent="0.25"/>
  <cols>
    <col min="2" max="2" width="20.28515625" bestFit="1" customWidth="1"/>
    <col min="3" max="3" width="4" bestFit="1" customWidth="1"/>
    <col min="4" max="5" width="10" bestFit="1" customWidth="1"/>
    <col min="6" max="6" width="20.28515625" bestFit="1" customWidth="1"/>
    <col min="7" max="7" width="14.5703125" bestFit="1" customWidth="1"/>
  </cols>
  <sheetData>
    <row r="2" spans="2:7" x14ac:dyDescent="0.25">
      <c r="B2" s="2" t="s">
        <v>113</v>
      </c>
      <c r="C2" s="2" t="s">
        <v>0</v>
      </c>
      <c r="D2" s="2" t="s">
        <v>170</v>
      </c>
      <c r="E2" s="2" t="s">
        <v>171</v>
      </c>
      <c r="F2" s="2" t="s">
        <v>113</v>
      </c>
      <c r="G2" s="3" t="s">
        <v>112</v>
      </c>
    </row>
    <row r="3" spans="2:7" x14ac:dyDescent="0.25">
      <c r="B3" t="s">
        <v>1</v>
      </c>
      <c r="C3">
        <v>1</v>
      </c>
      <c r="D3">
        <v>3668628</v>
      </c>
      <c r="E3">
        <v>6357478</v>
      </c>
      <c r="F3" t="s">
        <v>2</v>
      </c>
      <c r="G3" t="s">
        <v>109</v>
      </c>
    </row>
    <row r="4" spans="2:7" x14ac:dyDescent="0.25">
      <c r="B4" s="1" t="s">
        <v>114</v>
      </c>
      <c r="C4" s="1">
        <v>1</v>
      </c>
      <c r="D4" s="1">
        <v>121421544</v>
      </c>
      <c r="E4" s="1"/>
      <c r="F4" s="1"/>
      <c r="G4" s="1"/>
    </row>
    <row r="5" spans="2:7" x14ac:dyDescent="0.25">
      <c r="B5" t="s">
        <v>8</v>
      </c>
      <c r="C5">
        <v>2</v>
      </c>
      <c r="D5">
        <v>3164247</v>
      </c>
      <c r="E5">
        <v>4280400</v>
      </c>
      <c r="F5" t="s">
        <v>9</v>
      </c>
      <c r="G5" t="s">
        <v>109</v>
      </c>
    </row>
    <row r="6" spans="2:7" x14ac:dyDescent="0.25">
      <c r="B6" t="s">
        <v>13</v>
      </c>
      <c r="C6">
        <v>3</v>
      </c>
      <c r="D6">
        <v>6274425</v>
      </c>
      <c r="E6">
        <v>14841429</v>
      </c>
      <c r="F6" t="s">
        <v>115</v>
      </c>
      <c r="G6" t="s">
        <v>110</v>
      </c>
    </row>
    <row r="7" spans="2:7" x14ac:dyDescent="0.25">
      <c r="B7" t="s">
        <v>21</v>
      </c>
      <c r="C7">
        <v>4</v>
      </c>
      <c r="D7">
        <v>3569913</v>
      </c>
      <c r="E7">
        <v>20188902</v>
      </c>
      <c r="F7" t="s">
        <v>22</v>
      </c>
      <c r="G7" t="s">
        <v>109</v>
      </c>
    </row>
    <row r="8" spans="2:7" x14ac:dyDescent="0.25">
      <c r="B8" t="s">
        <v>116</v>
      </c>
      <c r="C8">
        <v>4</v>
      </c>
      <c r="D8">
        <v>31935558</v>
      </c>
      <c r="E8">
        <v>35049506</v>
      </c>
      <c r="F8" t="s">
        <v>117</v>
      </c>
      <c r="G8" t="s">
        <v>109</v>
      </c>
    </row>
    <row r="9" spans="2:7" x14ac:dyDescent="0.25">
      <c r="B9" t="s">
        <v>118</v>
      </c>
      <c r="C9">
        <v>4</v>
      </c>
      <c r="D9">
        <v>57650789</v>
      </c>
      <c r="E9">
        <v>58164964</v>
      </c>
      <c r="F9" t="s">
        <v>119</v>
      </c>
      <c r="G9" t="s">
        <v>109</v>
      </c>
    </row>
    <row r="10" spans="2:7" x14ac:dyDescent="0.25">
      <c r="B10" t="s">
        <v>120</v>
      </c>
      <c r="C10">
        <v>4</v>
      </c>
      <c r="D10">
        <v>75974884</v>
      </c>
      <c r="E10">
        <v>81245565</v>
      </c>
      <c r="F10" t="s">
        <v>121</v>
      </c>
      <c r="G10" t="s">
        <v>109</v>
      </c>
    </row>
    <row r="11" spans="2:7" x14ac:dyDescent="0.25">
      <c r="B11" t="s">
        <v>122</v>
      </c>
      <c r="C11">
        <v>4</v>
      </c>
      <c r="D11">
        <v>112951834</v>
      </c>
      <c r="E11">
        <v>125311291</v>
      </c>
      <c r="F11" t="s">
        <v>123</v>
      </c>
      <c r="G11" t="s">
        <v>109</v>
      </c>
    </row>
    <row r="12" spans="2:7" x14ac:dyDescent="0.25">
      <c r="B12" t="s">
        <v>25</v>
      </c>
      <c r="C12">
        <v>5</v>
      </c>
      <c r="D12">
        <v>3160082</v>
      </c>
      <c r="E12">
        <v>9746133</v>
      </c>
      <c r="F12" t="s">
        <v>124</v>
      </c>
      <c r="G12" t="s">
        <v>110</v>
      </c>
    </row>
    <row r="13" spans="2:7" x14ac:dyDescent="0.25">
      <c r="B13" t="s">
        <v>125</v>
      </c>
      <c r="C13">
        <v>5</v>
      </c>
      <c r="D13">
        <v>28073963</v>
      </c>
      <c r="E13">
        <v>28276178</v>
      </c>
      <c r="F13" t="s">
        <v>28</v>
      </c>
      <c r="G13" t="s">
        <v>110</v>
      </c>
    </row>
    <row r="14" spans="2:7" x14ac:dyDescent="0.25">
      <c r="B14" t="s">
        <v>126</v>
      </c>
      <c r="C14">
        <v>5</v>
      </c>
      <c r="D14">
        <v>117791718</v>
      </c>
      <c r="E14">
        <v>119015545</v>
      </c>
      <c r="F14" t="s">
        <v>127</v>
      </c>
      <c r="G14" t="s">
        <v>110</v>
      </c>
    </row>
    <row r="15" spans="2:7" x14ac:dyDescent="0.25">
      <c r="B15" t="s">
        <v>128</v>
      </c>
      <c r="C15">
        <v>5</v>
      </c>
      <c r="D15">
        <v>127617133</v>
      </c>
      <c r="E15">
        <v>128089355</v>
      </c>
      <c r="F15" t="s">
        <v>129</v>
      </c>
      <c r="G15" t="s">
        <v>109</v>
      </c>
    </row>
    <row r="16" spans="2:7" x14ac:dyDescent="0.25">
      <c r="B16" t="s">
        <v>34</v>
      </c>
      <c r="C16">
        <v>6</v>
      </c>
      <c r="D16">
        <v>3371606</v>
      </c>
      <c r="E16">
        <v>3403047</v>
      </c>
      <c r="F16" t="s">
        <v>130</v>
      </c>
      <c r="G16" t="s">
        <v>109</v>
      </c>
    </row>
    <row r="17" spans="2:7" x14ac:dyDescent="0.25">
      <c r="B17" s="1" t="s">
        <v>37</v>
      </c>
      <c r="C17" s="1">
        <v>6</v>
      </c>
      <c r="D17" s="1">
        <v>14831383</v>
      </c>
      <c r="E17" s="1"/>
      <c r="F17" s="1"/>
      <c r="G17" s="1"/>
    </row>
    <row r="18" spans="2:7" x14ac:dyDescent="0.25">
      <c r="B18" s="1" t="s">
        <v>131</v>
      </c>
      <c r="C18" s="1">
        <v>6</v>
      </c>
      <c r="D18" s="1">
        <v>96800636</v>
      </c>
      <c r="E18" s="1"/>
      <c r="F18" s="1"/>
      <c r="G18" s="1"/>
    </row>
    <row r="19" spans="2:7" x14ac:dyDescent="0.25">
      <c r="B19" t="s">
        <v>45</v>
      </c>
      <c r="C19">
        <v>7</v>
      </c>
      <c r="D19">
        <v>34777152</v>
      </c>
      <c r="E19">
        <v>34818253</v>
      </c>
      <c r="F19" t="s">
        <v>46</v>
      </c>
      <c r="G19" t="s">
        <v>109</v>
      </c>
    </row>
    <row r="20" spans="2:7" x14ac:dyDescent="0.25">
      <c r="B20" s="1" t="s">
        <v>49</v>
      </c>
      <c r="C20" s="1">
        <v>8</v>
      </c>
      <c r="D20" s="1">
        <v>7089593</v>
      </c>
      <c r="E20" s="1"/>
      <c r="F20" s="1"/>
      <c r="G20" s="1"/>
    </row>
    <row r="21" spans="2:7" x14ac:dyDescent="0.25">
      <c r="B21" t="s">
        <v>132</v>
      </c>
      <c r="C21">
        <v>8</v>
      </c>
      <c r="D21">
        <v>61783590</v>
      </c>
      <c r="E21">
        <v>62994466</v>
      </c>
      <c r="F21" t="s">
        <v>133</v>
      </c>
      <c r="G21" t="s">
        <v>111</v>
      </c>
    </row>
    <row r="22" spans="2:7" x14ac:dyDescent="0.25">
      <c r="B22" t="s">
        <v>134</v>
      </c>
      <c r="C22">
        <v>8</v>
      </c>
      <c r="D22">
        <v>68010668</v>
      </c>
      <c r="E22">
        <v>71026500</v>
      </c>
      <c r="F22" t="s">
        <v>135</v>
      </c>
      <c r="G22" t="s">
        <v>109</v>
      </c>
    </row>
    <row r="23" spans="2:7" x14ac:dyDescent="0.25">
      <c r="B23" t="s">
        <v>136</v>
      </c>
      <c r="C23">
        <v>9</v>
      </c>
      <c r="D23">
        <v>74576994</v>
      </c>
      <c r="E23">
        <v>77181656</v>
      </c>
      <c r="F23" t="s">
        <v>53</v>
      </c>
      <c r="G23" t="s">
        <v>110</v>
      </c>
    </row>
    <row r="24" spans="2:7" x14ac:dyDescent="0.25">
      <c r="B24" t="s">
        <v>137</v>
      </c>
      <c r="C24">
        <v>9</v>
      </c>
      <c r="D24">
        <v>84422968</v>
      </c>
      <c r="E24">
        <v>86816288</v>
      </c>
      <c r="F24" t="s">
        <v>138</v>
      </c>
      <c r="G24" t="s">
        <v>110</v>
      </c>
    </row>
    <row r="25" spans="2:7" x14ac:dyDescent="0.25">
      <c r="B25" t="s">
        <v>139</v>
      </c>
      <c r="C25">
        <v>10</v>
      </c>
      <c r="D25">
        <v>9084536</v>
      </c>
      <c r="E25">
        <v>12411896</v>
      </c>
      <c r="F25" t="s">
        <v>140</v>
      </c>
      <c r="G25" t="s">
        <v>109</v>
      </c>
    </row>
    <row r="26" spans="2:7" x14ac:dyDescent="0.25">
      <c r="B26" t="s">
        <v>141</v>
      </c>
      <c r="C26">
        <v>10</v>
      </c>
      <c r="D26">
        <v>46831195</v>
      </c>
      <c r="E26">
        <v>46922878</v>
      </c>
      <c r="F26" t="s">
        <v>142</v>
      </c>
      <c r="G26" t="s">
        <v>110</v>
      </c>
    </row>
    <row r="27" spans="2:7" x14ac:dyDescent="0.25">
      <c r="B27" t="s">
        <v>143</v>
      </c>
      <c r="C27">
        <v>10</v>
      </c>
      <c r="D27">
        <v>87094274</v>
      </c>
      <c r="E27">
        <v>87314105</v>
      </c>
      <c r="F27" t="s">
        <v>62</v>
      </c>
      <c r="G27" t="s">
        <v>110</v>
      </c>
    </row>
    <row r="28" spans="2:7" x14ac:dyDescent="0.25">
      <c r="B28" t="s">
        <v>144</v>
      </c>
      <c r="C28">
        <v>11</v>
      </c>
      <c r="D28">
        <v>14511309</v>
      </c>
      <c r="E28">
        <v>16897266</v>
      </c>
      <c r="F28" t="s">
        <v>145</v>
      </c>
      <c r="G28" t="s">
        <v>110</v>
      </c>
    </row>
    <row r="29" spans="2:7" x14ac:dyDescent="0.25">
      <c r="B29" t="s">
        <v>70</v>
      </c>
      <c r="C29">
        <v>12</v>
      </c>
      <c r="D29">
        <v>5253913</v>
      </c>
      <c r="E29">
        <v>12177986</v>
      </c>
      <c r="F29" t="s">
        <v>146</v>
      </c>
      <c r="G29" t="s">
        <v>109</v>
      </c>
    </row>
    <row r="30" spans="2:7" x14ac:dyDescent="0.25">
      <c r="B30" t="s">
        <v>147</v>
      </c>
      <c r="C30">
        <v>12</v>
      </c>
      <c r="D30">
        <v>39870250</v>
      </c>
      <c r="E30">
        <v>45113665</v>
      </c>
      <c r="F30" t="s">
        <v>148</v>
      </c>
      <c r="G30" t="s">
        <v>110</v>
      </c>
    </row>
    <row r="31" spans="2:7" x14ac:dyDescent="0.25">
      <c r="B31" t="s">
        <v>149</v>
      </c>
      <c r="C31">
        <v>12</v>
      </c>
      <c r="D31">
        <v>80101120</v>
      </c>
      <c r="E31">
        <v>88129268</v>
      </c>
      <c r="F31" t="s">
        <v>72</v>
      </c>
      <c r="G31" t="s">
        <v>111</v>
      </c>
    </row>
    <row r="32" spans="2:7" x14ac:dyDescent="0.25">
      <c r="B32" t="s">
        <v>74</v>
      </c>
      <c r="C32">
        <v>13</v>
      </c>
      <c r="D32">
        <v>17868992</v>
      </c>
      <c r="E32">
        <v>17975886</v>
      </c>
      <c r="F32" t="s">
        <v>150</v>
      </c>
      <c r="G32" t="s">
        <v>109</v>
      </c>
    </row>
    <row r="33" spans="2:7" x14ac:dyDescent="0.25">
      <c r="B33" t="s">
        <v>151</v>
      </c>
      <c r="C33">
        <v>13</v>
      </c>
      <c r="D33">
        <v>21112449</v>
      </c>
      <c r="E33">
        <v>22098537</v>
      </c>
      <c r="F33" t="s">
        <v>152</v>
      </c>
      <c r="G33" t="s">
        <v>109</v>
      </c>
    </row>
    <row r="34" spans="2:7" x14ac:dyDescent="0.25">
      <c r="B34" t="s">
        <v>77</v>
      </c>
      <c r="C34">
        <v>14</v>
      </c>
      <c r="D34">
        <v>7705302</v>
      </c>
      <c r="E34">
        <v>19739565</v>
      </c>
      <c r="F34" t="s">
        <v>80</v>
      </c>
      <c r="G34" t="s">
        <v>110</v>
      </c>
    </row>
    <row r="35" spans="2:7" x14ac:dyDescent="0.25">
      <c r="B35" t="s">
        <v>153</v>
      </c>
      <c r="C35">
        <v>14</v>
      </c>
      <c r="D35">
        <v>97351433</v>
      </c>
      <c r="E35">
        <v>105666626</v>
      </c>
      <c r="F35" t="s">
        <v>154</v>
      </c>
      <c r="G35" t="s">
        <v>110</v>
      </c>
    </row>
    <row r="36" spans="2:7" x14ac:dyDescent="0.25">
      <c r="B36" t="s">
        <v>86</v>
      </c>
      <c r="C36">
        <v>16</v>
      </c>
      <c r="D36">
        <v>5617528</v>
      </c>
      <c r="E36">
        <v>14151479</v>
      </c>
      <c r="F36" t="s">
        <v>155</v>
      </c>
      <c r="G36" t="s">
        <v>110</v>
      </c>
    </row>
    <row r="37" spans="2:7" x14ac:dyDescent="0.25">
      <c r="B37" s="1" t="s">
        <v>93</v>
      </c>
      <c r="C37" s="1">
        <v>16</v>
      </c>
      <c r="D37" s="1">
        <v>97452473</v>
      </c>
      <c r="E37" s="1"/>
      <c r="F37" s="1"/>
      <c r="G37" s="1"/>
    </row>
    <row r="38" spans="2:7" x14ac:dyDescent="0.25">
      <c r="B38" t="s">
        <v>94</v>
      </c>
      <c r="C38">
        <v>17</v>
      </c>
      <c r="D38">
        <v>3264958</v>
      </c>
      <c r="E38">
        <v>11318508</v>
      </c>
      <c r="F38" t="s">
        <v>95</v>
      </c>
      <c r="G38" t="s">
        <v>110</v>
      </c>
    </row>
    <row r="39" spans="2:7" x14ac:dyDescent="0.25">
      <c r="B39" s="1" t="s">
        <v>96</v>
      </c>
      <c r="C39" s="1">
        <v>17</v>
      </c>
      <c r="D39" s="1">
        <v>33661748</v>
      </c>
      <c r="E39" s="1"/>
      <c r="F39" s="1"/>
      <c r="G39" s="1"/>
    </row>
    <row r="40" spans="2:7" x14ac:dyDescent="0.25">
      <c r="B40" t="s">
        <v>156</v>
      </c>
      <c r="C40">
        <v>17</v>
      </c>
      <c r="D40">
        <v>47490686</v>
      </c>
      <c r="E40">
        <v>50134302</v>
      </c>
      <c r="F40" t="s">
        <v>157</v>
      </c>
      <c r="G40" t="s">
        <v>110</v>
      </c>
    </row>
    <row r="41" spans="2:7" x14ac:dyDescent="0.25">
      <c r="B41" t="s">
        <v>99</v>
      </c>
      <c r="C41">
        <v>18</v>
      </c>
      <c r="D41">
        <v>4516519</v>
      </c>
      <c r="E41">
        <v>15154729</v>
      </c>
      <c r="F41" t="s">
        <v>100</v>
      </c>
      <c r="G41" t="s">
        <v>109</v>
      </c>
    </row>
    <row r="42" spans="2:7" x14ac:dyDescent="0.25">
      <c r="B42" t="s">
        <v>158</v>
      </c>
      <c r="C42">
        <v>18</v>
      </c>
      <c r="D42">
        <v>38281545</v>
      </c>
      <c r="E42">
        <v>42987483</v>
      </c>
      <c r="F42" t="s">
        <v>159</v>
      </c>
      <c r="G42" t="s">
        <v>109</v>
      </c>
    </row>
    <row r="43" spans="2:7" x14ac:dyDescent="0.25">
      <c r="B43" t="s">
        <v>160</v>
      </c>
      <c r="C43">
        <v>18</v>
      </c>
      <c r="D43">
        <v>50766678</v>
      </c>
      <c r="E43">
        <v>51250937</v>
      </c>
      <c r="F43" t="s">
        <v>161</v>
      </c>
      <c r="G43" t="s">
        <v>109</v>
      </c>
    </row>
    <row r="44" spans="2:7" x14ac:dyDescent="0.25">
      <c r="B44" t="s">
        <v>101</v>
      </c>
      <c r="C44">
        <v>18</v>
      </c>
      <c r="D44">
        <v>59084991</v>
      </c>
      <c r="E44">
        <v>61156771</v>
      </c>
      <c r="F44" t="s">
        <v>102</v>
      </c>
      <c r="G44" t="s">
        <v>109</v>
      </c>
    </row>
    <row r="45" spans="2:7" x14ac:dyDescent="0.25">
      <c r="B45" t="s">
        <v>162</v>
      </c>
      <c r="C45">
        <v>18</v>
      </c>
      <c r="D45">
        <v>65163528</v>
      </c>
      <c r="E45">
        <v>65349741</v>
      </c>
      <c r="F45" t="s">
        <v>163</v>
      </c>
      <c r="G45" t="s">
        <v>109</v>
      </c>
    </row>
    <row r="46" spans="2:7" x14ac:dyDescent="0.25">
      <c r="B46" t="s">
        <v>164</v>
      </c>
      <c r="C46">
        <v>18</v>
      </c>
      <c r="D46">
        <v>71170321</v>
      </c>
      <c r="E46">
        <v>72063192</v>
      </c>
      <c r="F46" t="s">
        <v>165</v>
      </c>
      <c r="G46" t="s">
        <v>109</v>
      </c>
    </row>
    <row r="47" spans="2:7" x14ac:dyDescent="0.25">
      <c r="B47" t="s">
        <v>166</v>
      </c>
      <c r="C47">
        <v>19</v>
      </c>
      <c r="D47">
        <v>10097832</v>
      </c>
      <c r="E47">
        <v>10662901</v>
      </c>
      <c r="F47" t="s">
        <v>104</v>
      </c>
      <c r="G47" t="s">
        <v>110</v>
      </c>
    </row>
    <row r="48" spans="2:7" x14ac:dyDescent="0.25">
      <c r="B48" t="s">
        <v>105</v>
      </c>
      <c r="C48">
        <v>19</v>
      </c>
      <c r="D48">
        <v>22660458</v>
      </c>
      <c r="E48">
        <v>24741711</v>
      </c>
      <c r="F48" t="s">
        <v>106</v>
      </c>
      <c r="G48" t="s">
        <v>110</v>
      </c>
    </row>
    <row r="49" spans="2:7" x14ac:dyDescent="0.25">
      <c r="B49" t="s">
        <v>167</v>
      </c>
      <c r="C49">
        <v>19</v>
      </c>
      <c r="D49">
        <v>32738270</v>
      </c>
      <c r="E49">
        <v>33037283</v>
      </c>
      <c r="F49" t="s">
        <v>168</v>
      </c>
      <c r="G49" t="s">
        <v>110</v>
      </c>
    </row>
    <row r="50" spans="2:7" x14ac:dyDescent="0.25">
      <c r="B50" s="1" t="s">
        <v>169</v>
      </c>
      <c r="C50" s="1">
        <v>19</v>
      </c>
      <c r="D50" s="1">
        <v>34217294</v>
      </c>
      <c r="E50" s="1"/>
      <c r="F50" s="1"/>
      <c r="G5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Maternal Regions</vt:lpstr>
      <vt:lpstr>Paternal Regions</vt:lpstr>
      <vt:lpstr>Table 1</vt:lpstr>
      <vt:lpstr>Maternal 0.01</vt:lpstr>
      <vt:lpstr>Paternal 0.01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2021-04-13T12:27:39Z</dcterms:modified>
</cp:coreProperties>
</file>