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ksongsom/OneDrive/postdoc/publication/terra/to_submit_revised/supplement/"/>
    </mc:Choice>
  </mc:AlternateContent>
  <xr:revisionPtr revIDLastSave="0" documentId="13_ncr:1_{5764E503-2778-EF49-8635-EE97EA932291}" xr6:coauthVersionLast="46" xr6:coauthVersionMax="46" xr10:uidLastSave="{00000000-0000-0000-0000-000000000000}"/>
  <bookViews>
    <workbookView xWindow="1080" yWindow="500" windowWidth="27720" windowHeight="17500" xr2:uid="{2769630B-78CA-8B49-9CE2-8C55F106F1E2}"/>
  </bookViews>
  <sheets>
    <sheet name="Supplement table 1" sheetId="9" r:id="rId1"/>
    <sheet name="Supplement table 2" sheetId="27" r:id="rId2"/>
    <sheet name="Supplement table 3" sheetId="11" r:id="rId3"/>
    <sheet name="Supplemen table 4" sheetId="31" r:id="rId4"/>
    <sheet name="Supplement table 5" sheetId="16" r:id="rId5"/>
    <sheet name="Supplement table 6" sheetId="19" r:id="rId6"/>
    <sheet name="Supplement table 7" sheetId="22" r:id="rId7"/>
    <sheet name="Supplement table 8" sheetId="5" r:id="rId8"/>
  </sheets>
  <definedNames>
    <definedName name="_xlnm._FilterDatabase" localSheetId="0" hidden="1">'Supplement table 1'!$A$3:$J$350</definedName>
    <definedName name="_xlnm._FilterDatabase" localSheetId="2" hidden="1">'Supplement table 3'!$A$3:$P$770</definedName>
    <definedName name="_xlnm._FilterDatabase" localSheetId="4" hidden="1">'Supplement table 5'!$A$3:$F$76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1" i="16" l="1"/>
  <c r="G51" i="16"/>
  <c r="G46" i="16"/>
  <c r="G30" i="16"/>
  <c r="G29" i="16"/>
  <c r="G28" i="16"/>
  <c r="G20" i="16"/>
  <c r="G18" i="16"/>
  <c r="I12" i="27"/>
  <c r="I10" i="27"/>
  <c r="H9" i="27"/>
  <c r="I9" i="27" s="1"/>
  <c r="I8" i="27"/>
  <c r="H8" i="27"/>
  <c r="I7" i="27"/>
  <c r="H7" i="27"/>
  <c r="I6" i="27"/>
  <c r="H6" i="27"/>
  <c r="I5" i="27"/>
  <c r="H5" i="27"/>
  <c r="I4" i="27"/>
  <c r="B11" i="5" l="1"/>
  <c r="B9" i="5"/>
  <c r="G11" i="5" l="1"/>
  <c r="F11" i="5"/>
  <c r="E11" i="5"/>
  <c r="D11" i="5"/>
  <c r="C11" i="5"/>
  <c r="G10" i="5"/>
  <c r="F10" i="5"/>
  <c r="E10" i="5"/>
  <c r="D10" i="5"/>
  <c r="C10" i="5"/>
  <c r="B10" i="5"/>
  <c r="G9" i="5"/>
  <c r="F9" i="5"/>
  <c r="E9" i="5"/>
  <c r="D9" i="5"/>
  <c r="C9" i="5"/>
</calcChain>
</file>

<file path=xl/sharedStrings.xml><?xml version="1.0" encoding="utf-8"?>
<sst xmlns="http://schemas.openxmlformats.org/spreadsheetml/2006/main" count="15004" uniqueCount="5260">
  <si>
    <t>Size less than 100kb</t>
  </si>
  <si>
    <t>Chr02</t>
  </si>
  <si>
    <t>Chr04</t>
  </si>
  <si>
    <t>Chr06</t>
  </si>
  <si>
    <t>Chr07</t>
  </si>
  <si>
    <t>Chr09</t>
  </si>
  <si>
    <t>Comparisons</t>
  </si>
  <si>
    <t>Depth</t>
  </si>
  <si>
    <t>Precision</t>
  </si>
  <si>
    <t>Rio</t>
  </si>
  <si>
    <t>BTx623</t>
  </si>
  <si>
    <t>Total called SVs</t>
  </si>
  <si>
    <t>Called SVs overlap with simulated SVs (TP)</t>
  </si>
  <si>
    <t>Simulated SV not detected by SV caller (FN)</t>
  </si>
  <si>
    <t>Called SVs but not overlap with simulated SVs (FP)</t>
  </si>
  <si>
    <t>Accuracy (F1)</t>
  </si>
  <si>
    <t>Sensitivity (True positive rate)</t>
  </si>
  <si>
    <t>Genotype</t>
  </si>
  <si>
    <t>Province</t>
  </si>
  <si>
    <t>Country</t>
  </si>
  <si>
    <t>Coordinate</t>
  </si>
  <si>
    <t>Elevation</t>
  </si>
  <si>
    <t>Race</t>
  </si>
  <si>
    <t>Type</t>
  </si>
  <si>
    <t>Link</t>
  </si>
  <si>
    <t>United States</t>
  </si>
  <si>
    <t>Grain</t>
  </si>
  <si>
    <t>https://npgsweb.ars-grin.gov/gringlobal/accessiondetail.aspx?id=1459134</t>
  </si>
  <si>
    <t>PI 144134</t>
  </si>
  <si>
    <t>KwaZulu-Natal, Mount Edgecombe</t>
  </si>
  <si>
    <t>South Africa</t>
  </si>
  <si>
    <t>-29.725468, 31.045658</t>
  </si>
  <si>
    <t>Sweet</t>
  </si>
  <si>
    <t>https://npgsweb.ars-grin.gov/gringlobal/accessiondetail.aspx?id=1135790</t>
  </si>
  <si>
    <t>PI 145619</t>
  </si>
  <si>
    <t>Caudatum</t>
  </si>
  <si>
    <t>https://npgsweb.ars-grin.gov/gringlobal/accessiondetail.aspx?id=1135831</t>
  </si>
  <si>
    <t>PI 145626</t>
  </si>
  <si>
    <t>Kafir-bicolor</t>
  </si>
  <si>
    <t>https://npgsweb.ars-grin.gov/gringlobal/accessiondetail.aspx?id=1135834</t>
  </si>
  <si>
    <t>PI 145632</t>
  </si>
  <si>
    <t>https://npgsweb.ars-grin.gov/gringlobal/accessiondetail.aspx?id=1135835</t>
  </si>
  <si>
    <t>PI 145633</t>
  </si>
  <si>
    <t>Cellulosic</t>
  </si>
  <si>
    <t>https://npgsweb.ars-grin.gov/gringlobal/accessiondetail.aspx?id=1135836</t>
  </si>
  <si>
    <t>PI 146890</t>
  </si>
  <si>
    <t>Congo</t>
  </si>
  <si>
    <t>https://npgsweb.ars-grin.gov/gringlobal/accessiondetail.aspx?id=1135897</t>
  </si>
  <si>
    <t>PI 147224</t>
  </si>
  <si>
    <t>Bengaluru</t>
  </si>
  <si>
    <t>India</t>
  </si>
  <si>
    <t>12.980725, 77.591108</t>
  </si>
  <si>
    <t>https://npgsweb.ars-grin.gov/gringlobal/accessiondetail.aspx?id=1135912</t>
  </si>
  <si>
    <t>PI 152591</t>
  </si>
  <si>
    <t>Equatoria</t>
  </si>
  <si>
    <t>South Sudan</t>
  </si>
  <si>
    <t>4.867808, 31.545448</t>
  </si>
  <si>
    <t>https://npgsweb.ars-grin.gov/gringlobal/accessiondetail.aspx?id=1136408</t>
  </si>
  <si>
    <t>PI 152651</t>
  </si>
  <si>
    <t>Blue Nile</t>
  </si>
  <si>
    <t>Sudan</t>
  </si>
  <si>
    <t>11.266667, 34.066667</t>
  </si>
  <si>
    <t>https://npgsweb.ars-grin.gov/gringlobal/accessiondetail.aspx?id=1136446</t>
  </si>
  <si>
    <t>PI 152694</t>
  </si>
  <si>
    <t>Kadugli</t>
  </si>
  <si>
    <t>11.158209, 29.730811</t>
  </si>
  <si>
    <t>https://npgsweb.ars-grin.gov/gringlobal/accessiondetail.aspx?id=1136468</t>
  </si>
  <si>
    <t>PI 152727</t>
  </si>
  <si>
    <t>https://npgsweb.ars-grin.gov/gringlobal/accessiondetail.aspx?id=1136480</t>
  </si>
  <si>
    <t>PI 152728</t>
  </si>
  <si>
    <t>Durra</t>
  </si>
  <si>
    <t>https://npgsweb.ars-grin.gov/gringlobal/accessiondetail.aspx?id=1136481</t>
  </si>
  <si>
    <t>PI 152733</t>
  </si>
  <si>
    <t>https://npgsweb.ars-grin.gov/gringlobal/accessiondetail.aspx?id=1136485</t>
  </si>
  <si>
    <t>PI 152751</t>
  </si>
  <si>
    <t>Guinea-caudatum</t>
  </si>
  <si>
    <t>https://npgsweb.ars-grin.gov/gringlobal/accessiondetail.aspx?id=1136494</t>
  </si>
  <si>
    <t>PI 152771</t>
  </si>
  <si>
    <t>Kassala</t>
  </si>
  <si>
    <t>15.458296, 36.403648</t>
  </si>
  <si>
    <t>https://npgsweb.ars-grin.gov/gringlobal/accessiondetail.aspx?id=1136503</t>
  </si>
  <si>
    <t>PI 152816</t>
  </si>
  <si>
    <t>Northern Province</t>
  </si>
  <si>
    <t>19.623253, 29.322226</t>
  </si>
  <si>
    <t>https://npgsweb.ars-grin.gov/gringlobal/accessiondetail.aspx?id=1136516</t>
  </si>
  <si>
    <t>PI 152828</t>
  </si>
  <si>
    <t>https://npgsweb.ars-grin.gov/gringlobal/accessiondetail.aspx?id=1136526</t>
  </si>
  <si>
    <t>PI 152860</t>
  </si>
  <si>
    <t>https://npgsweb.ars-grin.gov/gringlobal/accessiondetail.aspx?id=1136537</t>
  </si>
  <si>
    <t>PI 152862</t>
  </si>
  <si>
    <t>https://npgsweb.ars-grin.gov/gringlobal/accessiondetail.aspx?id=1136538</t>
  </si>
  <si>
    <t>PI 152923</t>
  </si>
  <si>
    <t>https://npgsweb.ars-grin.gov/gringlobal/accessiondetail.aspx?id=1136566</t>
  </si>
  <si>
    <t>PI 152961</t>
  </si>
  <si>
    <t>https://npgsweb.ars-grin.gov/gringlobal/accessiondetail.aspx?id=1136580</t>
  </si>
  <si>
    <t>PI 152963</t>
  </si>
  <si>
    <t>https://npgsweb.ars-grin.gov/gringlobal/accessiondetail.aspx?id=1136581</t>
  </si>
  <si>
    <t>PI 152965</t>
  </si>
  <si>
    <t>https://npgsweb.ars-grin.gov/gringlobal/accessiondetail.aspx?id=1136583</t>
  </si>
  <si>
    <t>PI 152966</t>
  </si>
  <si>
    <t>https://npgsweb.ars-grin.gov/gringlobal/accessiondetail.aspx?id=1613165</t>
  </si>
  <si>
    <t>PI 152967</t>
  </si>
  <si>
    <t>https://npgsweb.ars-grin.gov/gringlobal/accessiondetail.aspx?id=1136584</t>
  </si>
  <si>
    <t>PI 152971</t>
  </si>
  <si>
    <t>https://npgsweb.ars-grin.gov/gringlobal/accessiondetail.aspx?id=1136588</t>
  </si>
  <si>
    <t>PI 153877</t>
  </si>
  <si>
    <t>Molo</t>
  </si>
  <si>
    <t>Kenya</t>
  </si>
  <si>
    <t>-0.248608, 35.732431</t>
  </si>
  <si>
    <t>Guinea</t>
  </si>
  <si>
    <t>https://npgsweb.ars-grin.gov/gringlobal/accessiondetail.aspx?id=1136818</t>
  </si>
  <si>
    <t>PI 154846</t>
  </si>
  <si>
    <t>Paluga</t>
  </si>
  <si>
    <t>Uganda</t>
  </si>
  <si>
    <t>3.637814, 32.947359</t>
  </si>
  <si>
    <t>https://npgsweb.ars-grin.gov/gringlobal/accessiondetail.aspx?id=1137149</t>
  </si>
  <si>
    <t>PI 154944</t>
  </si>
  <si>
    <t>Lango</t>
  </si>
  <si>
    <t>2.300251, 33.000056</t>
  </si>
  <si>
    <t>https://npgsweb.ars-grin.gov/gringlobal/accessiondetail.aspx?id=1137173</t>
  </si>
  <si>
    <t>PI 154988</t>
  </si>
  <si>
    <t>Eswatini</t>
  </si>
  <si>
    <t>https://www.ars-grin.gov/npgs/pi_books/scans/154/pi154_057.pdf</t>
  </si>
  <si>
    <t>PI 155149</t>
  </si>
  <si>
    <t>Ndola</t>
  </si>
  <si>
    <t>Yemen</t>
  </si>
  <si>
    <t>-12.989842, 28.651026</t>
  </si>
  <si>
    <t>https://npgsweb.ars-grin.gov/gringlobal/accessiondetail.aspx?id=1137237</t>
  </si>
  <si>
    <t>PI 155516</t>
  </si>
  <si>
    <t>Livingstone</t>
  </si>
  <si>
    <t>Zambia</t>
  </si>
  <si>
    <t>https://npgsweb.ars-grin.gov/gringlobal/accessiondetail.aspx?id=1137331</t>
  </si>
  <si>
    <t>PI 155760</t>
  </si>
  <si>
    <t>Ncheu</t>
  </si>
  <si>
    <t>Malawi</t>
  </si>
  <si>
    <t>https://npgsweb.ars-grin.gov/gringlobal/accessiondetail.aspx?id=1137376</t>
  </si>
  <si>
    <t>PI 155885</t>
  </si>
  <si>
    <t>Marangu</t>
  </si>
  <si>
    <t>Tanzania</t>
  </si>
  <si>
    <t>https://npgsweb.ars-grin.gov/gringlobal/accessiondetail.aspx?id=1137408</t>
  </si>
  <si>
    <t>PI 156018</t>
  </si>
  <si>
    <t>https://npgsweb.ars-grin.gov/gringlobal/accessiondetail.aspx?id=1137436</t>
  </si>
  <si>
    <t>PI 156178</t>
  </si>
  <si>
    <t>Lilongwe</t>
  </si>
  <si>
    <t>https://npgsweb.ars-grin.gov/gringlobal/accessiondetail.aspx?id=1137460</t>
  </si>
  <si>
    <t>PI 156203</t>
  </si>
  <si>
    <t>Fort Johnston</t>
  </si>
  <si>
    <t>Caudatum-bicolor</t>
  </si>
  <si>
    <t>https://npgsweb.ars-grin.gov/gringlobal/accessiondetail.aspx?id=1137468</t>
  </si>
  <si>
    <t>PI 156217</t>
  </si>
  <si>
    <t>Dedza</t>
  </si>
  <si>
    <t>https://npgsweb.ars-grin.gov/gringlobal/accessiondetail.aspx?id=1137472</t>
  </si>
  <si>
    <t>PI 156326</t>
  </si>
  <si>
    <t>Polombwe</t>
  </si>
  <si>
    <t>https://npgsweb.ars-grin.gov/gringlobal/accessiondetail.aspx?id=1137495</t>
  </si>
  <si>
    <t>PI 156330</t>
  </si>
  <si>
    <t>Durra-caudatum</t>
  </si>
  <si>
    <t>https://npgsweb.ars-grin.gov/gringlobal/accessiondetail.aspx?id=1137497</t>
  </si>
  <si>
    <t>PI 156393</t>
  </si>
  <si>
    <t>Iringa</t>
  </si>
  <si>
    <t>https://npgsweb.ars-grin.gov/gringlobal/accessiondetail.aspx?id=1137518</t>
  </si>
  <si>
    <t>PI 156463</t>
  </si>
  <si>
    <t>Kinyangiri</t>
  </si>
  <si>
    <t>https://npgsweb.ars-grin.gov/gringlobal/accessiondetail.aspx?id=1137541</t>
  </si>
  <si>
    <t>PI 156487</t>
  </si>
  <si>
    <t>Itigi</t>
  </si>
  <si>
    <t>https://npgsweb.ars-grin.gov/gringlobal/accessiondetail.aspx?id=1137549</t>
  </si>
  <si>
    <t>PI 156871</t>
  </si>
  <si>
    <t>https://npgsweb.ars-grin.gov/gringlobal/accessiondetail.aspx?id=1137620</t>
  </si>
  <si>
    <t>PI 156890</t>
  </si>
  <si>
    <t>PI 157030</t>
  </si>
  <si>
    <t>https://npgsweb.ars-grin.gov/gringlobal/accessiondetail.aspx?id=1137641</t>
  </si>
  <si>
    <t>PI 157033</t>
  </si>
  <si>
    <t>https://npgsweb.ars-grin.gov/gringlobal/accessiondetail.aspx?id=1137643</t>
  </si>
  <si>
    <t>PI 157035</t>
  </si>
  <si>
    <t>https://npgsweb.ars-grin.gov/gringlobal/accessiondetail.aspx?id=1137645</t>
  </si>
  <si>
    <t>PI 157804</t>
  </si>
  <si>
    <t>https://npgsweb.ars-grin.gov/gringlobal/accessiondetail.aspx?id=1138069</t>
  </si>
  <si>
    <t>PI 167093</t>
  </si>
  <si>
    <t>Egypt</t>
  </si>
  <si>
    <t>https://npgsweb.ars-grin.gov/gringlobal/accessiondetail.aspx?id=1143818</t>
  </si>
  <si>
    <t>PI 170787</t>
  </si>
  <si>
    <t>Burbur</t>
  </si>
  <si>
    <t>Turkey</t>
  </si>
  <si>
    <t>https://npgsweb.ars-grin.gov/gringlobal/accessiondetail.aspx?id=1147008</t>
  </si>
  <si>
    <t>PI 175919</t>
  </si>
  <si>
    <t>Biga, Canakkale</t>
  </si>
  <si>
    <t>https://npgsweb.ars-grin.gov/gringlobal/accessiondetail.aspx?id=1152349</t>
  </si>
  <si>
    <t>PI 176766</t>
  </si>
  <si>
    <t>Konya</t>
  </si>
  <si>
    <t>37.873003, 32.492744</t>
  </si>
  <si>
    <t>https://npgsweb.ars-grin.gov/gringlobal/accessiondetail.aspx?id=1153336</t>
  </si>
  <si>
    <t>PI 179749</t>
  </si>
  <si>
    <t>Jodhpur</t>
  </si>
  <si>
    <t>26.242323, 73.026422</t>
  </si>
  <si>
    <t>https://npgsweb.ars-grin.gov/gringlobal/accessiondetail.aspx?id=1155830</t>
  </si>
  <si>
    <t>PI 180348</t>
  </si>
  <si>
    <t>Sirohi</t>
  </si>
  <si>
    <t>https://npgsweb.ars-grin.gov/gringlobal/accessiondetail.aspx?id=1156129</t>
  </si>
  <si>
    <t>PI 181080</t>
  </si>
  <si>
    <t>Panjab</t>
  </si>
  <si>
    <t>Pakistan</t>
  </si>
  <si>
    <t>30.061426, 70.830281</t>
  </si>
  <si>
    <t>https://npgsweb.ars-grin.gov/gringlobal/accessiondetail.aspx?id=1156787</t>
  </si>
  <si>
    <t>PI 181083</t>
  </si>
  <si>
    <t>https://npgsweb.ars-grin.gov/gringlobal/accessiondetail.aspx?id=1156791</t>
  </si>
  <si>
    <t>PI 181899</t>
  </si>
  <si>
    <t>Aleppo</t>
  </si>
  <si>
    <t>Syria</t>
  </si>
  <si>
    <t>https://npgsweb.ars-grin.gov/gringlobal/accessiondetail.aspx?id=1157316</t>
  </si>
  <si>
    <t>PI 185573</t>
  </si>
  <si>
    <t>Limpopo</t>
  </si>
  <si>
    <t>-23.777743, 29.517486</t>
  </si>
  <si>
    <t>https://npgsweb.ars-grin.gov/gringlobal/accessiondetail.aspx?id=1160160</t>
  </si>
  <si>
    <t>PI 196049</t>
  </si>
  <si>
    <t>Dessie</t>
  </si>
  <si>
    <t>Ethiopia</t>
  </si>
  <si>
    <t>https://npgsweb.ars-grin.gov/gringlobal/accessiondetail.aspx?id=1166487</t>
  </si>
  <si>
    <t>PI 196583</t>
  </si>
  <si>
    <t>Tainan</t>
  </si>
  <si>
    <t>Taiwan</t>
  </si>
  <si>
    <t>22.996955, 120.224687</t>
  </si>
  <si>
    <t>https://npgsweb.ars-grin.gov/gringlobal/accessiondetail.aspx?id=1167207</t>
  </si>
  <si>
    <t>PI 196586</t>
  </si>
  <si>
    <t>Guinea-kafir</t>
  </si>
  <si>
    <t>https://npgsweb.ars-grin.gov/gringlobal/accessiondetail.aspx?id=1167212</t>
  </si>
  <si>
    <t>PI 196598</t>
  </si>
  <si>
    <t>https://npgsweb.ars-grin.gov/gringlobal/accessiondetail.aspx?id=1167234</t>
  </si>
  <si>
    <t>PI 197542</t>
  </si>
  <si>
    <t>Algeria</t>
  </si>
  <si>
    <t>https://npgsweb.ars-grin.gov/gringlobal/accessiondetail.aspx?id=1168227</t>
  </si>
  <si>
    <t>PI 19770</t>
  </si>
  <si>
    <t>https://npgsweb.ars-grin.gov/gringlobal/accessiondetail.aspx?id=1083432</t>
  </si>
  <si>
    <t>PI 213901</t>
  </si>
  <si>
    <t>Zimbabwe</t>
  </si>
  <si>
    <t>https://npgsweb.ars-grin.gov/gringlobal/accessiondetail.aspx?id=1176031</t>
  </si>
  <si>
    <t>PI 217691</t>
  </si>
  <si>
    <t>Wad-Medani</t>
  </si>
  <si>
    <t>14.393725, 33.539281</t>
  </si>
  <si>
    <t>https://npgsweb.ars-grin.gov/gringlobal/accessiondetail.aspx?id=1177612</t>
  </si>
  <si>
    <t>PI 218112</t>
  </si>
  <si>
    <t>Dera Ismail Khan</t>
  </si>
  <si>
    <t>https://npgsweb.ars-grin.gov/gringlobal/accessiondetail.aspx?id=1177785</t>
  </si>
  <si>
    <t>PI 221548</t>
  </si>
  <si>
    <t>Sokoto</t>
  </si>
  <si>
    <t>Nigeria</t>
  </si>
  <si>
    <t>13.005155, 5.248975</t>
  </si>
  <si>
    <t>Kafir</t>
  </si>
  <si>
    <t>https://npgsweb.ars-grin.gov/gringlobal/accessiondetail.aspx?id=1179351</t>
  </si>
  <si>
    <t>PI 221651</t>
  </si>
  <si>
    <t>Wamba</t>
  </si>
  <si>
    <t>https://npgsweb.ars-grin.gov/gringlobal/accessiondetail.aspx?id=1179423</t>
  </si>
  <si>
    <t>PI 250583</t>
  </si>
  <si>
    <t>https://npgsweb.ars-grin.gov/gringlobal/accessiondetail.aspx?id=1193645</t>
  </si>
  <si>
    <t>PI 251672</t>
  </si>
  <si>
    <t>Belgrade</t>
  </si>
  <si>
    <t>Serbia</t>
  </si>
  <si>
    <t>44.786901, 20.445939</t>
  </si>
  <si>
    <t>https://npgsweb.ars-grin.gov/gringlobal/accessiondetail.aspx?id=1194421</t>
  </si>
  <si>
    <t>PI 253986</t>
  </si>
  <si>
    <t>Damascus</t>
  </si>
  <si>
    <t>https://npgsweb.ars-grin.gov/gringlobal/accessiondetail.aspx?id=1195161</t>
  </si>
  <si>
    <t>PI 255744</t>
  </si>
  <si>
    <t>Taslik</t>
  </si>
  <si>
    <t>https://npgsweb.ars-grin.gov/gringlobal/accessiondetail.aspx?id=1195953</t>
  </si>
  <si>
    <t>PI 257599</t>
  </si>
  <si>
    <t>Addis Ababa</t>
  </si>
  <si>
    <t>8.973985, 38.752739</t>
  </si>
  <si>
    <t>https://npgsweb.ars-grin.gov/gringlobal/accessiondetail.aspx?id=1196893</t>
  </si>
  <si>
    <t>PI 257600</t>
  </si>
  <si>
    <t>https://npgsweb.ars-grin.gov/gringlobal/accessiondetail.aspx?id=1196894</t>
  </si>
  <si>
    <t>PI 266927</t>
  </si>
  <si>
    <t>Coimbatore</t>
  </si>
  <si>
    <t>https://npgsweb.ars-grin.gov/gringlobal/accessiondetail.aspx?id=1201068</t>
  </si>
  <si>
    <t>PI 267573</t>
  </si>
  <si>
    <t>Jimma</t>
  </si>
  <si>
    <t>https://npgsweb.ars-grin.gov/gringlobal/accessiondetail.aspx?id=1201463</t>
  </si>
  <si>
    <t>PI 273969</t>
  </si>
  <si>
    <t>Asmara</t>
  </si>
  <si>
    <t>Eritrea</t>
  </si>
  <si>
    <t>https://npgsweb.ars-grin.gov/gringlobal/accessiondetail.aspx?id=1205738</t>
  </si>
  <si>
    <t>PI 276837</t>
  </si>
  <si>
    <t>Dire Dawa</t>
  </si>
  <si>
    <t>9.600299, 41.848085</t>
  </si>
  <si>
    <t>https://npgsweb.ars-grin.gov/gringlobal/accessiondetail.aspx?id=1206925</t>
  </si>
  <si>
    <t>PI 291246</t>
  </si>
  <si>
    <t>Jamaica</t>
  </si>
  <si>
    <t>https://npgsweb.ars-grin.gov/gringlobal/accessiondetail.aspx?id=1220327</t>
  </si>
  <si>
    <t>PI 300119</t>
  </si>
  <si>
    <t>https://npgsweb.ars-grin.gov/gringlobal/accessiondetail.aspx?id=1226651</t>
  </si>
  <si>
    <t>PI 302221</t>
  </si>
  <si>
    <t>Russia</t>
  </si>
  <si>
    <t>https://npgsweb.ars-grin.gov/gringlobal/accessiondetail.aspx?id=1227498</t>
  </si>
  <si>
    <t>PI 302252</t>
  </si>
  <si>
    <t>China</t>
  </si>
  <si>
    <t>https://npgsweb.ars-grin.gov/gringlobal/accessiondetail.aspx?id=1227517</t>
  </si>
  <si>
    <t>PI 303658</t>
  </si>
  <si>
    <t>https://npgsweb.ars-grin.gov/gringlobal/accessiondetail.aspx?id=1227960</t>
  </si>
  <si>
    <t>PI 329256</t>
  </si>
  <si>
    <t>https://npgsweb.ars-grin.gov/gringlobal/accessiondetail.aspx?id=1244786</t>
  </si>
  <si>
    <t>PI 329286</t>
  </si>
  <si>
    <t>https://npgsweb.ars-grin.gov/gringlobal/accessiondetail.aspx?id=1244816</t>
  </si>
  <si>
    <t>PI 329299</t>
  </si>
  <si>
    <t>Harar</t>
  </si>
  <si>
    <t>9.319739, 42.125003</t>
  </si>
  <si>
    <t>https://npgsweb.ars-grin.gov/gringlobal/accessiondetail.aspx?id=1244829</t>
  </si>
  <si>
    <t>PI 329300</t>
  </si>
  <si>
    <t>https://npgsweb.ars-grin.gov/gringlobal/accessiondetail.aspx?id=1244830</t>
  </si>
  <si>
    <t>PI 329301</t>
  </si>
  <si>
    <t>https://npgsweb.ars-grin.gov/gringlobal/accessiondetail.aspx?id=1244831</t>
  </si>
  <si>
    <t>PI 329310</t>
  </si>
  <si>
    <t>Errer</t>
  </si>
  <si>
    <t>9.561424, 41.383607</t>
  </si>
  <si>
    <t>https://npgsweb.ars-grin.gov/gringlobal/accessiondetail.aspx?id=1244840</t>
  </si>
  <si>
    <t>PI 329319</t>
  </si>
  <si>
    <t>Ambo</t>
  </si>
  <si>
    <t>8.969217, 37.857913</t>
  </si>
  <si>
    <t>https://npgsweb.ars-grin.gov/gringlobal/accessiondetail.aspx?id=1244849</t>
  </si>
  <si>
    <t>PI 329326</t>
  </si>
  <si>
    <t>Baco</t>
  </si>
  <si>
    <t>9.124677, 37.058999</t>
  </si>
  <si>
    <t>https://npgsweb.ars-grin.gov/gringlobal/accessiondetail.aspx?id=1244856</t>
  </si>
  <si>
    <t>PI 329333</t>
  </si>
  <si>
    <t>https://npgsweb.ars-grin.gov/gringlobal/accessiondetail.aspx?id=1244863</t>
  </si>
  <si>
    <t>PI 329338</t>
  </si>
  <si>
    <t>https://npgsweb.ars-grin.gov/gringlobal/accessiondetail.aspx?id=1244868</t>
  </si>
  <si>
    <t>PI 329351</t>
  </si>
  <si>
    <t>Shashamane</t>
  </si>
  <si>
    <t>7.203823, 38.608264</t>
  </si>
  <si>
    <t>https://npgsweb.ars-grin.gov/gringlobal/accessiondetail.aspx?id=1244881</t>
  </si>
  <si>
    <t>PI 329394</t>
  </si>
  <si>
    <t>https://npgsweb.ars-grin.gov/gringlobal/accessiondetail.aspx?id=1244924</t>
  </si>
  <si>
    <t>PI 329403</t>
  </si>
  <si>
    <t>South Wollo</t>
  </si>
  <si>
    <t>10.893354, 39.189579</t>
  </si>
  <si>
    <t>https://npgsweb.ars-grin.gov/gringlobal/accessiondetail.aspx?id=1244933</t>
  </si>
  <si>
    <t>PI 329435</t>
  </si>
  <si>
    <t>https://npgsweb.ars-grin.gov/gringlobal/accessiondetail.aspx?id=1244965</t>
  </si>
  <si>
    <t>PI 329440</t>
  </si>
  <si>
    <t>https://npgsweb.ars-grin.gov/gringlobal/accessiondetail.aspx?id=1244970</t>
  </si>
  <si>
    <t>PI 329465</t>
  </si>
  <si>
    <t>Adi Abun</t>
  </si>
  <si>
    <t>14.191128, 38.877307</t>
  </si>
  <si>
    <t>https://npgsweb.ars-grin.gov/gringlobal/accessiondetail.aspx?id=1244995</t>
  </si>
  <si>
    <t>PI 329466</t>
  </si>
  <si>
    <t>https://npgsweb.ars-grin.gov/gringlobal/accessiondetail.aspx?id=1244996</t>
  </si>
  <si>
    <t>PI 329471</t>
  </si>
  <si>
    <t>Mojo</t>
  </si>
  <si>
    <t>8.587189, 39.123102</t>
  </si>
  <si>
    <t>https://npgsweb.ars-grin.gov/gringlobal/accessiondetail.aspx?id=1245001</t>
  </si>
  <si>
    <t>PI 329478</t>
  </si>
  <si>
    <t>Sidamo</t>
  </si>
  <si>
    <t>7.084048, 38.617149</t>
  </si>
  <si>
    <t>https://npgsweb.ars-grin.gov/gringlobal/accessiondetail.aspx?id=1245008</t>
  </si>
  <si>
    <t>PI 329480</t>
  </si>
  <si>
    <t>https://npgsweb.ars-grin.gov/gringlobal/accessiondetail.aspx?id=1245010</t>
  </si>
  <si>
    <t>PI 329501</t>
  </si>
  <si>
    <t>Arussi</t>
  </si>
  <si>
    <t>7.961704, 39.128227</t>
  </si>
  <si>
    <t>https://npgsweb.ars-grin.gov/gringlobal/accessiondetail.aspx?id=1245031</t>
  </si>
  <si>
    <t>PI 329506</t>
  </si>
  <si>
    <t>https://npgsweb.ars-grin.gov/gringlobal/accessiondetail.aspx?id=1245036</t>
  </si>
  <si>
    <t>PI 329510</t>
  </si>
  <si>
    <t>Adama</t>
  </si>
  <si>
    <t>8.528662, 39.258696</t>
  </si>
  <si>
    <t>https://npgsweb.ars-grin.gov/gringlobal/accessiondetail.aspx?id=1245040</t>
  </si>
  <si>
    <t>PI 329511</t>
  </si>
  <si>
    <t>https://npgsweb.ars-grin.gov/gringlobal/accessiondetail.aspx?id=1245041</t>
  </si>
  <si>
    <t>PI 329517</t>
  </si>
  <si>
    <t>Bishoftu</t>
  </si>
  <si>
    <t>8.732396, 39.007552</t>
  </si>
  <si>
    <t>https://npgsweb.ars-grin.gov/gringlobal/accessiondetail.aspx?id=1245047</t>
  </si>
  <si>
    <t>PI 329519</t>
  </si>
  <si>
    <t>Butajira</t>
  </si>
  <si>
    <t>8.116501, 38.375469</t>
  </si>
  <si>
    <t>https://npgsweb.ars-grin.gov/gringlobal/accessiondetail.aspx?id=1245049</t>
  </si>
  <si>
    <t>PI 329545</t>
  </si>
  <si>
    <t>Welkite</t>
  </si>
  <si>
    <t>8.291111, 37.777044</t>
  </si>
  <si>
    <t>https://npgsweb.ars-grin.gov/gringlobal/accessiondetail.aspx?id=1245075</t>
  </si>
  <si>
    <t>PI 329550</t>
  </si>
  <si>
    <t>https://npgsweb.ars-grin.gov/gringlobal/accessiondetail.aspx?id=1245080</t>
  </si>
  <si>
    <t>PI 329551</t>
  </si>
  <si>
    <t>https://npgsweb.ars-grin.gov/gringlobal/accessiondetail.aspx?id=1245081</t>
  </si>
  <si>
    <t>PI 329554</t>
  </si>
  <si>
    <t>https://npgsweb.ars-grin.gov/gringlobal/accessiondetail.aspx?id=1245084</t>
  </si>
  <si>
    <t>PI 329569</t>
  </si>
  <si>
    <t>Asendabo</t>
  </si>
  <si>
    <t>7.773457, 37.228758</t>
  </si>
  <si>
    <t>https://npgsweb.ars-grin.gov/gringlobal/accessiondetail.aspx?id=1245099</t>
  </si>
  <si>
    <t>PI 329570</t>
  </si>
  <si>
    <t>Agaro</t>
  </si>
  <si>
    <t>7.856069, 36.582676</t>
  </si>
  <si>
    <t>https://npgsweb.ars-grin.gov/gringlobal/accessiondetail.aspx?id=1245100</t>
  </si>
  <si>
    <t>PI 329573</t>
  </si>
  <si>
    <t>https://npgsweb.ars-grin.gov/gringlobal/accessiondetail.aspx?id=1245103</t>
  </si>
  <si>
    <t>PI 329583</t>
  </si>
  <si>
    <t>https://npgsweb.ars-grin.gov/gringlobal/accessiondetail.aspx?id=1245113</t>
  </si>
  <si>
    <t>PI 329584</t>
  </si>
  <si>
    <t>https://npgsweb.ars-grin.gov/gringlobal/accessiondetail.aspx?id=1245114</t>
  </si>
  <si>
    <t>PI 329585</t>
  </si>
  <si>
    <t>https://npgsweb.ars-grin.gov/gringlobal/accessiondetail.aspx?id=1245115</t>
  </si>
  <si>
    <t>PI 329605</t>
  </si>
  <si>
    <t>Agere Hiywet</t>
  </si>
  <si>
    <t>8.983616, 37.859898</t>
  </si>
  <si>
    <t>https://npgsweb.ars-grin.gov/gringlobal/accessiondetail.aspx?id=1245135</t>
  </si>
  <si>
    <t>PI 329614</t>
  </si>
  <si>
    <t>https://npgsweb.ars-grin.gov/gringlobal/accessiondetail.aspx?id=1245144</t>
  </si>
  <si>
    <t>PI 329615</t>
  </si>
  <si>
    <t>https://npgsweb.ars-grin.gov/gringlobal/accessiondetail.aspx?id=1245145</t>
  </si>
  <si>
    <t>PI 329617</t>
  </si>
  <si>
    <t>https://npgsweb.ars-grin.gov/gringlobal/accessiondetail.aspx?id=1245147</t>
  </si>
  <si>
    <t>PI 329644</t>
  </si>
  <si>
    <t>Wollega</t>
  </si>
  <si>
    <t>9.081219, 36.582869</t>
  </si>
  <si>
    <t>https://npgsweb.ars-grin.gov/gringlobal/accessiondetail.aspx?id=1245173</t>
  </si>
  <si>
    <t>PI 329645</t>
  </si>
  <si>
    <t>Shambu</t>
  </si>
  <si>
    <t>9.567698, 37.099199</t>
  </si>
  <si>
    <t>https://npgsweb.ars-grin.gov/gringlobal/accessiondetail.aspx?id=1245174</t>
  </si>
  <si>
    <t>PI 329646</t>
  </si>
  <si>
    <t>https://npgsweb.ars-grin.gov/gringlobal/accessiondetail.aspx?id=1245175</t>
  </si>
  <si>
    <t>PI 329673</t>
  </si>
  <si>
    <t>Wayu</t>
  </si>
  <si>
    <t>9.019954, 39.116777</t>
  </si>
  <si>
    <t>https://npgsweb.ars-grin.gov/gringlobal/accessiondetail.aspx?id=1245202</t>
  </si>
  <si>
    <t>PI 329699</t>
  </si>
  <si>
    <t>Gambela</t>
  </si>
  <si>
    <t>7.866908, 33.826851</t>
  </si>
  <si>
    <t>https://npgsweb.ars-grin.gov/gringlobal/accessiondetail.aspx?id=1245228</t>
  </si>
  <si>
    <t>PI 329702</t>
  </si>
  <si>
    <t>Debre Birhan</t>
  </si>
  <si>
    <t>9.677074, 39.533959</t>
  </si>
  <si>
    <t>https://npgsweb.ars-grin.gov/gringlobal/accessiondetail.aspx?id=1245231</t>
  </si>
  <si>
    <t>PI 329710</t>
  </si>
  <si>
    <t>Debre Sina</t>
  </si>
  <si>
    <t>https://npgsweb.ars-grin.gov/gringlobal/accessiondetail.aspx?id=1245239</t>
  </si>
  <si>
    <t>PI 329711</t>
  </si>
  <si>
    <t>https://npgsweb.ars-grin.gov/gringlobal/accessiondetail.aspx?id=1245240</t>
  </si>
  <si>
    <t>PI 329841</t>
  </si>
  <si>
    <t>Gorgora</t>
  </si>
  <si>
    <t>12.240211, 37.293569</t>
  </si>
  <si>
    <t>https://npgsweb.ars-grin.gov/gringlobal/accessiondetail.aspx?id=1245370</t>
  </si>
  <si>
    <t>PI 329843</t>
  </si>
  <si>
    <t>Bahir Dar, Gojjam</t>
  </si>
  <si>
    <t>11.577984, 37.354329</t>
  </si>
  <si>
    <t>https://npgsweb.ars-grin.gov/gringlobal/accessiondetail.aspx?id=1245372</t>
  </si>
  <si>
    <t>PI 329864</t>
  </si>
  <si>
    <t>Chancho</t>
  </si>
  <si>
    <t>9.307959, 38.754916</t>
  </si>
  <si>
    <t>https://npgsweb.ars-grin.gov/gringlobal/accessiondetail.aspx?id=1245393</t>
  </si>
  <si>
    <t>PI 329865</t>
  </si>
  <si>
    <t>https://npgsweb.ars-grin.gov/gringlobal/accessiondetail.aspx?id=1245394</t>
  </si>
  <si>
    <t>PI 330122</t>
  </si>
  <si>
    <t>https://npgsweb.ars-grin.gov/gringlobal/accessiondetail.aspx?id=1245651</t>
  </si>
  <si>
    <t>PI 330167</t>
  </si>
  <si>
    <t>Wollo</t>
  </si>
  <si>
    <t>10.933048, 39.124025</t>
  </si>
  <si>
    <t>https://npgsweb.ars-grin.gov/gringlobal/accessiondetail.aspx?id=1245696</t>
  </si>
  <si>
    <t>PI 330168</t>
  </si>
  <si>
    <t>Weldiya</t>
  </si>
  <si>
    <t>11.830514, 39.599491</t>
  </si>
  <si>
    <t>https://npgsweb.ars-grin.gov/gringlobal/accessiondetail.aspx?id=1245697</t>
  </si>
  <si>
    <t>PI 330169</t>
  </si>
  <si>
    <t>https://npgsweb.ars-grin.gov/gringlobal/accessiondetail.aspx?id=1245698</t>
  </si>
  <si>
    <t>PI 330181</t>
  </si>
  <si>
    <t>Kobo</t>
  </si>
  <si>
    <t>12.155286, 39.634429</t>
  </si>
  <si>
    <t>https://npgsweb.ars-grin.gov/gringlobal/accessiondetail.aspx?id=1245710</t>
  </si>
  <si>
    <t>PI 330182</t>
  </si>
  <si>
    <t>https://npgsweb.ars-grin.gov/gringlobal/accessiondetail.aspx?id=1245711</t>
  </si>
  <si>
    <t>PI 330184</t>
  </si>
  <si>
    <t>Alamata</t>
  </si>
  <si>
    <t>https://npgsweb.ars-grin.gov/gringlobal/accessiondetail.aspx?id=1245713</t>
  </si>
  <si>
    <t>PI 330185</t>
  </si>
  <si>
    <t>https://npgsweb.ars-grin.gov/gringlobal/accessiondetail.aspx?id=1245714</t>
  </si>
  <si>
    <t>PI 330195</t>
  </si>
  <si>
    <t>Freweyni</t>
  </si>
  <si>
    <t>14.053995, 39.571895</t>
  </si>
  <si>
    <t>https://npgsweb.ars-grin.gov/gringlobal/accessiondetail.aspx?id=1245724</t>
  </si>
  <si>
    <t>PI 330196</t>
  </si>
  <si>
    <t>Wikro</t>
  </si>
  <si>
    <t>13.784981, 39.605405</t>
  </si>
  <si>
    <t>https://npgsweb.ars-grin.gov/gringlobal/accessiondetail.aspx?id=1245725</t>
  </si>
  <si>
    <t>PI 330199</t>
  </si>
  <si>
    <t>Adigrat</t>
  </si>
  <si>
    <t>14.278688, 39.460766</t>
  </si>
  <si>
    <t>https://npgsweb.ars-grin.gov/gringlobal/accessiondetail.aspx?id=1245728</t>
  </si>
  <si>
    <t>PI 330796</t>
  </si>
  <si>
    <t>Bolosso</t>
  </si>
  <si>
    <t>7.051688, 37.600166</t>
  </si>
  <si>
    <t>https://npgsweb.ars-grin.gov/gringlobal/accessiondetail.aspx?id=1246225</t>
  </si>
  <si>
    <t>PI 330803</t>
  </si>
  <si>
    <t>Dembidolo</t>
  </si>
  <si>
    <t>8.533129, 34.802499</t>
  </si>
  <si>
    <t>https://npgsweb.ars-grin.gov/gringlobal/accessiondetail.aspx?id=1246232</t>
  </si>
  <si>
    <t>PI 330833</t>
  </si>
  <si>
    <t>Arb Gebeya</t>
  </si>
  <si>
    <t>11.630269, 37.750336</t>
  </si>
  <si>
    <t>https://npgsweb.ars-grin.gov/gringlobal/accessiondetail.aspx?id=1246262</t>
  </si>
  <si>
    <t>PI 330858</t>
  </si>
  <si>
    <t>Nekemte</t>
  </si>
  <si>
    <t>9.090396, 36.556536</t>
  </si>
  <si>
    <t>https://npgsweb.ars-grin.gov/gringlobal/accessiondetail.aspx?id=1246287</t>
  </si>
  <si>
    <t>PI 337680</t>
  </si>
  <si>
    <t>https://www.ars-grin.gov/npgs/pi_books/scans/176/pi176_357.pdf</t>
  </si>
  <si>
    <t>PI 337689</t>
  </si>
  <si>
    <t>https://npgsweb.ars-grin.gov/gringlobal/accessiondetail.aspx?id=1251604</t>
  </si>
  <si>
    <t>PI 365512</t>
  </si>
  <si>
    <t>KwaZulu-Natal</t>
  </si>
  <si>
    <t>https://npgsweb.ars-grin.gov/gringlobal/accessiondetail.aspx?id=1273681</t>
  </si>
  <si>
    <t>PI 452542</t>
  </si>
  <si>
    <t>https://npgsweb.ars-grin.gov/gringlobal/accessiondetail.aspx?id=1347478</t>
  </si>
  <si>
    <t>PI 452544</t>
  </si>
  <si>
    <t>https://npgsweb.ars-grin.gov/gringlobal/accessiondetail.aspx?id=1347480</t>
  </si>
  <si>
    <t>PI 452619</t>
  </si>
  <si>
    <t>Guinea-durra</t>
  </si>
  <si>
    <t>https://npgsweb.ars-grin.gov/gringlobal/accessiondetail.aspx?id=1347555</t>
  </si>
  <si>
    <t>PI 452692</t>
  </si>
  <si>
    <t>https://npgsweb.ars-grin.gov/gringlobal/accessiondetail.aspx?id=1347628</t>
  </si>
  <si>
    <t>PI 453106</t>
  </si>
  <si>
    <t>https://npgsweb.ars-grin.gov/gringlobal/accessiondetail.aspx?id=1348042</t>
  </si>
  <si>
    <t>PI 453177</t>
  </si>
  <si>
    <t>https://npgsweb.ars-grin.gov/gringlobal/accessiondetail.aspx?id=1348113</t>
  </si>
  <si>
    <t>PI 453696</t>
  </si>
  <si>
    <t>https://npgsweb.ars-grin.gov/gringlobal/accessiondetail.aspx?id=1348632</t>
  </si>
  <si>
    <t>PI 455217</t>
  </si>
  <si>
    <t>https://npgsweb.ars-grin.gov/gringlobal/accessiondetail.aspx?id=1350153</t>
  </si>
  <si>
    <t>PI 455280</t>
  </si>
  <si>
    <t>Durra-bicolor</t>
  </si>
  <si>
    <t>https://npgsweb.ars-grin.gov/gringlobal/accessiondetail.aspx?id=1350216</t>
  </si>
  <si>
    <t>PI 455301</t>
  </si>
  <si>
    <t>Kafir-durra</t>
  </si>
  <si>
    <t>https://npgsweb.ars-grin.gov/gringlobal/accessiondetail.aspx?id=1350237</t>
  </si>
  <si>
    <t>PI 474825</t>
  </si>
  <si>
    <t>Yarim</t>
  </si>
  <si>
    <t>14.297112, 44.376311</t>
  </si>
  <si>
    <t>https://npgsweb.ars-grin.gov/gringlobal/accessiondetail.aspx?id=1369761</t>
  </si>
  <si>
    <t>PI 506030</t>
  </si>
  <si>
    <t>Sotouboua</t>
  </si>
  <si>
    <t>Togo</t>
  </si>
  <si>
    <t>8.657656, 0.991209</t>
  </si>
  <si>
    <t>https://npgsweb.ars-grin.gov/gringlobal/accessiondetail.aspx?id=1400966</t>
  </si>
  <si>
    <t>PI 511355</t>
  </si>
  <si>
    <t>Texas</t>
  </si>
  <si>
    <t>31.530739, -99.100537</t>
  </si>
  <si>
    <t>https://npgsweb.ars-grin.gov/gringlobal/accessiondetail.aspx?id=1406291</t>
  </si>
  <si>
    <t>PI 513898</t>
  </si>
  <si>
    <t>Benin</t>
  </si>
  <si>
    <t>https://npgsweb.ars-grin.gov/gringlobal/accessiondetail.aspx?id=1408834</t>
  </si>
  <si>
    <t>PI 514456</t>
  </si>
  <si>
    <t>Senegal</t>
  </si>
  <si>
    <t>https://npgsweb.ars-grin.gov/gringlobal/accessiondetail.aspx?id=1409392</t>
  </si>
  <si>
    <t>PI 521019</t>
  </si>
  <si>
    <t>https://npgsweb.ars-grin.gov/gringlobal/accessiondetail.aspx?id=1415955</t>
  </si>
  <si>
    <t>PI 521152</t>
  </si>
  <si>
    <t>https://npgsweb.ars-grin.gov/gringlobal/accessiondetail.aspx?id=1416088</t>
  </si>
  <si>
    <t>PI 521280</t>
  </si>
  <si>
    <t>https://npgsweb.ars-grin.gov/gringlobal/accessiondetail.aspx?id=1416216</t>
  </si>
  <si>
    <t>PI 521281</t>
  </si>
  <si>
    <t>Meru</t>
  </si>
  <si>
    <t>https://npgsweb.ars-grin.gov/gringlobal/accessiondetail.aspx?id=1416217</t>
  </si>
  <si>
    <t>PI 521290</t>
  </si>
  <si>
    <t>Guinea-bicolor</t>
  </si>
  <si>
    <t>https://npgsweb.ars-grin.gov/gringlobal/accessiondetail.aspx?id=1416226</t>
  </si>
  <si>
    <t>PI 524475</t>
  </si>
  <si>
    <t>https://npgsweb.ars-grin.gov/gringlobal/accessiondetail.aspx?id=1419411</t>
  </si>
  <si>
    <t>PI 525049</t>
  </si>
  <si>
    <t>https://npgsweb.ars-grin.gov/gringlobal/accessiondetail.aspx?id=1419985</t>
  </si>
  <si>
    <t>PI 52606</t>
  </si>
  <si>
    <t>https://npgsweb.ars-grin.gov/gringlobal/accessiondetail.aspx?id=1108362</t>
  </si>
  <si>
    <t>PI 526905</t>
  </si>
  <si>
    <t>https://npgsweb.ars-grin.gov/gringlobal/accessiondetail.aspx?id=1421841</t>
  </si>
  <si>
    <t>PI 527045</t>
  </si>
  <si>
    <t>https://npgsweb.ars-grin.gov/gringlobal/accessiondetail.aspx?id=1421981</t>
  </si>
  <si>
    <t>PI 533752</t>
  </si>
  <si>
    <t>https://npgsweb.ars-grin.gov/gringlobal/accessiondetail.aspx?id=1428688</t>
  </si>
  <si>
    <t>PI 533759</t>
  </si>
  <si>
    <t>https://npgsweb.ars-grin.gov/gringlobal/accessiondetail.aspx?id=1428695</t>
  </si>
  <si>
    <t>PI 533792</t>
  </si>
  <si>
    <t>https://npgsweb.ars-grin.gov/gringlobal/accessiondetail.aspx?id=1428728</t>
  </si>
  <si>
    <t>PI 533863</t>
  </si>
  <si>
    <t>Chad</t>
  </si>
  <si>
    <t>https://npgsweb.ars-grin.gov/gringlobal/accessiondetail.aspx?id=1428799</t>
  </si>
  <si>
    <t>PI 533902</t>
  </si>
  <si>
    <t>https://npgsweb.ars-grin.gov/gringlobal/accessiondetail.aspx?id=1428838</t>
  </si>
  <si>
    <t>PI 533964</t>
  </si>
  <si>
    <t>https://npgsweb.ars-grin.gov/gringlobal/accessiondetail.aspx?id=1428900</t>
  </si>
  <si>
    <t>PI 533998</t>
  </si>
  <si>
    <t>https://npgsweb.ars-grin.gov/gringlobal/accessiondetail.aspx?id=1428934</t>
  </si>
  <si>
    <t>PI 534047</t>
  </si>
  <si>
    <t>https://npgsweb.ars-grin.gov/gringlobal/accessiondetail.aspx?id=1428983</t>
  </si>
  <si>
    <t>PI 534120</t>
  </si>
  <si>
    <t>https://npgsweb.ars-grin.gov/gringlobal/accessiondetail.aspx?id=1429056</t>
  </si>
  <si>
    <t>PI 534157</t>
  </si>
  <si>
    <t>https://npgsweb.ars-grin.gov/gringlobal/accessiondetail.aspx?id=1429093</t>
  </si>
  <si>
    <t>PI 534165</t>
  </si>
  <si>
    <t>https://npgsweb.ars-grin.gov/gringlobal/accessiondetail.aspx?id=1429101</t>
  </si>
  <si>
    <t>PI 535783</t>
  </si>
  <si>
    <t>Nebraska</t>
  </si>
  <si>
    <t>41.495477, -99.487727</t>
  </si>
  <si>
    <t>https://npgsweb.ars-grin.gov/gringlobal/accessiondetail.aspx?id=1430719</t>
  </si>
  <si>
    <t>PI 535785</t>
  </si>
  <si>
    <t>https://npgsweb.ars-grin.gov/gringlobal/accessiondetail.aspx?id=1430721</t>
  </si>
  <si>
    <t>PI 535792</t>
  </si>
  <si>
    <t>https://npgsweb.ars-grin.gov/gringlobal/accessiondetail.aspx?id=1430728</t>
  </si>
  <si>
    <t>PI 535793</t>
  </si>
  <si>
    <t>https://npgsweb.ars-grin.gov/gringlobal/accessiondetail.aspx?id=1430729</t>
  </si>
  <si>
    <t>PI 535794</t>
  </si>
  <si>
    <t>https://npgsweb.ars-grin.gov/gringlobal/accessiondetail.aspx?id=1430730</t>
  </si>
  <si>
    <t>PI 535795</t>
  </si>
  <si>
    <t>https://npgsweb.ars-grin.gov/gringlobal/accessiondetail.aspx?id=1430731</t>
  </si>
  <si>
    <t>PI 535796</t>
  </si>
  <si>
    <t>Mississippi</t>
  </si>
  <si>
    <t>33.499828, -89.735354</t>
  </si>
  <si>
    <t>https://npgsweb.ars-grin.gov/gringlobal/accessiondetail.aspx?id=1430732</t>
  </si>
  <si>
    <t>PI 540518</t>
  </si>
  <si>
    <t>Southern District</t>
  </si>
  <si>
    <t>Botswana</t>
  </si>
  <si>
    <t>https://npgsweb.ars-grin.gov/gringlobal/accessiondetail.aspx?id=1435454</t>
  </si>
  <si>
    <t>PI 542718</t>
  </si>
  <si>
    <t>Shaanxi</t>
  </si>
  <si>
    <t>35.643006, 109.225664</t>
  </si>
  <si>
    <t>https://npgsweb.ars-grin.gov/gringlobal/accessiondetail.aspx?id=1437654</t>
  </si>
  <si>
    <t>PI 550604</t>
  </si>
  <si>
    <t>Zernograd</t>
  </si>
  <si>
    <t>46.849052, 40.313182</t>
  </si>
  <si>
    <t>https://npgsweb.ars-grin.gov/gringlobal/accessiondetail.aspx?id=1445540</t>
  </si>
  <si>
    <t>PI 552851</t>
  </si>
  <si>
    <t>https://npgsweb.ars-grin.gov/gringlobal/accessiondetail.aspx?id=1447823</t>
  </si>
  <si>
    <t>PI 561072</t>
  </si>
  <si>
    <t>https://npgsweb.ars-grin.gov/gringlobal/accessiondetail.aspx?id=1456044</t>
  </si>
  <si>
    <t>PI 562717</t>
  </si>
  <si>
    <t>https://npgsweb.ars-grin.gov/gringlobal/accessiondetail.aspx?id=1457688</t>
  </si>
  <si>
    <t>PI 562732</t>
  </si>
  <si>
    <t>Mexico</t>
  </si>
  <si>
    <t>https://npgsweb.ars-grin.gov/gringlobal/accessiondetail.aspx?id=1457703</t>
  </si>
  <si>
    <t>PI 562781</t>
  </si>
  <si>
    <t>Bomako</t>
  </si>
  <si>
    <t>Mali</t>
  </si>
  <si>
    <t>12.639049, -8.003754</t>
  </si>
  <si>
    <t>https://npgsweb.ars-grin.gov/gringlobal/accessiondetail.aspx?id=1457752</t>
  </si>
  <si>
    <t>PI 562897</t>
  </si>
  <si>
    <t>Burkina Faso</t>
  </si>
  <si>
    <t>https://npgsweb.ars-grin.gov/gringlobal/accessiondetail.aspx?id=1457868</t>
  </si>
  <si>
    <t>PI 562970</t>
  </si>
  <si>
    <t>Gombe</t>
  </si>
  <si>
    <t>10.279023, 11.168943</t>
  </si>
  <si>
    <t>https://npgsweb.ars-grin.gov/gringlobal/accessiondetail.aspx?id=1457941</t>
  </si>
  <si>
    <t>PI 562971</t>
  </si>
  <si>
    <t>https://npgsweb.ars-grin.gov/gringlobal/accessiondetail.aspx?id=1457942</t>
  </si>
  <si>
    <t>PI 562981</t>
  </si>
  <si>
    <t>Egbe</t>
  </si>
  <si>
    <t>8.219258, 5.506943</t>
  </si>
  <si>
    <t>https://npgsweb.ars-grin.gov/gringlobal/accessiondetail.aspx?id=1457952</t>
  </si>
  <si>
    <t>PI 562982</t>
  </si>
  <si>
    <t>https://npgsweb.ars-grin.gov/gringlobal/accessiondetail.aspx?id=1457953</t>
  </si>
  <si>
    <t>PI 562990</t>
  </si>
  <si>
    <t>Wase</t>
  </si>
  <si>
    <t>9.094871, 9.960158</t>
  </si>
  <si>
    <t>https://npgsweb.ars-grin.gov/gringlobal/accessiondetail.aspx?id=1457961</t>
  </si>
  <si>
    <t>PI 562991</t>
  </si>
  <si>
    <t>Womba</t>
  </si>
  <si>
    <t>https://npgsweb.ars-grin.gov/gringlobal/accessiondetail.aspx?id=1457962</t>
  </si>
  <si>
    <t>PI 562994</t>
  </si>
  <si>
    <t>Abuja</t>
  </si>
  <si>
    <t>9.077361, 7.390917</t>
  </si>
  <si>
    <t>https://npgsweb.ars-grin.gov/gringlobal/accessiondetail.aspx?id=1457965</t>
  </si>
  <si>
    <t>PI 562997</t>
  </si>
  <si>
    <t>Lemu</t>
  </si>
  <si>
    <t>9.399192, 6.031274</t>
  </si>
  <si>
    <t>https://npgsweb.ars-grin.gov/gringlobal/accessiondetail.aspx?id=1457968</t>
  </si>
  <si>
    <t>PI 562998</t>
  </si>
  <si>
    <t>Kuchigi</t>
  </si>
  <si>
    <t>9.046605, 5.931423</t>
  </si>
  <si>
    <t>https://npgsweb.ars-grin.gov/gringlobal/accessiondetail.aspx?id=1457969</t>
  </si>
  <si>
    <t>PI 563002</t>
  </si>
  <si>
    <t>Mokwa</t>
  </si>
  <si>
    <t>11.000277, 7.842572</t>
  </si>
  <si>
    <t>https://npgsweb.ars-grin.gov/gringlobal/accessiondetail.aspx?id=1457973</t>
  </si>
  <si>
    <t>PI 563009</t>
  </si>
  <si>
    <t>Marwa</t>
  </si>
  <si>
    <t>https://npgsweb.ars-grin.gov/gringlobal/accessiondetail.aspx?id=1457980</t>
  </si>
  <si>
    <t>PI 563020</t>
  </si>
  <si>
    <t>https://npgsweb.ars-grin.gov/gringlobal/accessiondetail.aspx?id=1457991</t>
  </si>
  <si>
    <t>PI 563021</t>
  </si>
  <si>
    <t>Babana</t>
  </si>
  <si>
    <t>10.436602, 3.817443</t>
  </si>
  <si>
    <t>https://npgsweb.ars-grin.gov/gringlobal/accessiondetail.aspx?id=1457992</t>
  </si>
  <si>
    <t>PI 563022</t>
  </si>
  <si>
    <t>https://npgsweb.ars-grin.gov/gringlobal/accessiondetail.aspx?id=1457993</t>
  </si>
  <si>
    <t>PI 563032</t>
  </si>
  <si>
    <t>Japan</t>
  </si>
  <si>
    <t>Bicolor</t>
  </si>
  <si>
    <t>https://npgsweb.ars-grin.gov/gringlobal/accessiondetail.aspx?id=1458003</t>
  </si>
  <si>
    <t>PI 563196</t>
  </si>
  <si>
    <t>Kisumu</t>
  </si>
  <si>
    <t>-0.092825, 34.770435</t>
  </si>
  <si>
    <t>https://npgsweb.ars-grin.gov/gringlobal/accessiondetail.aspx?id=1458167</t>
  </si>
  <si>
    <t>PI 563329</t>
  </si>
  <si>
    <t>https://npgsweb.ars-grin.gov/gringlobal/accessiondetail.aspx?id=1458300</t>
  </si>
  <si>
    <t>PI 563332</t>
  </si>
  <si>
    <t>https://npgsweb.ars-grin.gov/gringlobal/accessiondetail.aspx?id=1458303</t>
  </si>
  <si>
    <t>PI 563338</t>
  </si>
  <si>
    <t>https://npgsweb.ars-grin.gov/gringlobal/accessiondetail.aspx?id=1458309</t>
  </si>
  <si>
    <t>PI 563348</t>
  </si>
  <si>
    <t>https://npgsweb.ars-grin.gov/gringlobal/accessiondetail.aspx?id=1458319</t>
  </si>
  <si>
    <t>PI 563350</t>
  </si>
  <si>
    <t>https://npgsweb.ars-grin.gov/gringlobal/accessiondetail.aspx?id=1458321</t>
  </si>
  <si>
    <t>PI 563355</t>
  </si>
  <si>
    <t>https://npgsweb.ars-grin.gov/gringlobal/accessiondetail.aspx?id=1458326</t>
  </si>
  <si>
    <t>PI 564163</t>
  </si>
  <si>
    <t>PI 566819</t>
  </si>
  <si>
    <t>Virginia</t>
  </si>
  <si>
    <t>https://npgsweb.ars-grin.gov/gringlobal/accessiondetail.aspx?id=1461790</t>
  </si>
  <si>
    <t>PI 568717</t>
  </si>
  <si>
    <t>Cameroon</t>
  </si>
  <si>
    <t>https://npgsweb.ars-grin.gov/gringlobal/accessiondetail.aspx?id=1463688</t>
  </si>
  <si>
    <t>PI 569097</t>
  </si>
  <si>
    <t>Al Jazirah</t>
  </si>
  <si>
    <t>14.392719, 33.536018</t>
  </si>
  <si>
    <t>https://npgsweb.ars-grin.gov/gringlobal/accessiondetail.aspx?id=1464068</t>
  </si>
  <si>
    <t>PI 569148</t>
  </si>
  <si>
    <t>https://npgsweb.ars-grin.gov/gringlobal/accessiondetail.aspx?id=1464119</t>
  </si>
  <si>
    <t>PI 569244</t>
  </si>
  <si>
    <t>https://npgsweb.ars-grin.gov/gringlobal/accessiondetail.aspx?id=1464215</t>
  </si>
  <si>
    <t>PI 569264</t>
  </si>
  <si>
    <t>https://npgsweb.ars-grin.gov/gringlobal/accessiondetail.aspx?id=1464235</t>
  </si>
  <si>
    <t>PI 569416</t>
  </si>
  <si>
    <t>https://npgsweb.ars-grin.gov/gringlobal/accessiondetail.aspx?id=1464387</t>
  </si>
  <si>
    <t>PI 569418</t>
  </si>
  <si>
    <t>https://npgsweb.ars-grin.gov/gringlobal/accessiondetail.aspx?id=1464389</t>
  </si>
  <si>
    <t>PI 569419</t>
  </si>
  <si>
    <t>https://npgsweb.ars-grin.gov/gringlobal/accessiondetail.aspx?id=1464390</t>
  </si>
  <si>
    <t>PI 569420</t>
  </si>
  <si>
    <t>https://npgsweb.ars-grin.gov/gringlobal/accessiondetail.aspx?id=1464391</t>
  </si>
  <si>
    <t>PI 569422</t>
  </si>
  <si>
    <t>https://npgsweb.ars-grin.gov/gringlobal/accessiondetail.aspx?id=1464393</t>
  </si>
  <si>
    <t>PI 569423</t>
  </si>
  <si>
    <t>https://npgsweb.ars-grin.gov/gringlobal/accessiondetail.aspx?id=1464394</t>
  </si>
  <si>
    <t>PI 569425</t>
  </si>
  <si>
    <t>https://npgsweb.ars-grin.gov/gringlobal/accessiondetail.aspx?id=1464396</t>
  </si>
  <si>
    <t>PI 569427</t>
  </si>
  <si>
    <t>https://npgsweb.ars-grin.gov/gringlobal/accessiondetail.aspx?id=1464398</t>
  </si>
  <si>
    <t>PI 569433</t>
  </si>
  <si>
    <t>https://npgsweb.ars-grin.gov/gringlobal/accessiondetail.aspx?id=1464404</t>
  </si>
  <si>
    <t>PI 569435</t>
  </si>
  <si>
    <t>https://npgsweb.ars-grin.gov/gringlobal/accessiondetail.aspx?id=1464406</t>
  </si>
  <si>
    <t>PI 569443</t>
  </si>
  <si>
    <t>Kafir-caudatum</t>
  </si>
  <si>
    <t>https://npgsweb.ars-grin.gov/gringlobal/accessiondetail.aspx?id=1464414</t>
  </si>
  <si>
    <t>PI 569445</t>
  </si>
  <si>
    <t>https://npgsweb.ars-grin.gov/gringlobal/accessiondetail.aspx?id=1464416</t>
  </si>
  <si>
    <t>PI 569446</t>
  </si>
  <si>
    <t>https://npgsweb.ars-grin.gov/gringlobal/accessiondetail.aspx?id=1464417</t>
  </si>
  <si>
    <t>PI 569447</t>
  </si>
  <si>
    <t>https://npgsweb.ars-grin.gov/gringlobal/accessiondetail.aspx?id=1464418</t>
  </si>
  <si>
    <t>PI 569453</t>
  </si>
  <si>
    <t>https://npgsweb.ars-grin.gov/gringlobal/accessiondetail.aspx?id=1464424</t>
  </si>
  <si>
    <t>PI 569454</t>
  </si>
  <si>
    <t>https://npgsweb.ars-grin.gov/gringlobal/accessiondetail.aspx?id=1464425</t>
  </si>
  <si>
    <t>PI 569455</t>
  </si>
  <si>
    <t>https://npgsweb.ars-grin.gov/gringlobal/accessiondetail.aspx?id=1464426</t>
  </si>
  <si>
    <t>PI 569457</t>
  </si>
  <si>
    <t>https://npgsweb.ars-grin.gov/gringlobal/accessiondetail.aspx?id=1464428</t>
  </si>
  <si>
    <t>PI 569458</t>
  </si>
  <si>
    <t>https://npgsweb.ars-grin.gov/gringlobal/accessiondetail.aspx?id=1464429</t>
  </si>
  <si>
    <t>PI 569459</t>
  </si>
  <si>
    <t>https://npgsweb.ars-grin.gov/gringlobal/accessiondetail.aspx?id=1464430</t>
  </si>
  <si>
    <t>PI 569460</t>
  </si>
  <si>
    <t>https://npgsweb.ars-grin.gov/gringlobal/accessiondetail.aspx?id=1464431</t>
  </si>
  <si>
    <t>PI 569465</t>
  </si>
  <si>
    <t>https://npgsweb.ars-grin.gov/gringlobal/accessiondetail.aspx?id=1464436</t>
  </si>
  <si>
    <t>PI 569886</t>
  </si>
  <si>
    <t>https://npgsweb.ars-grin.gov/gringlobal/accessiondetail.aspx?id=1464857</t>
  </si>
  <si>
    <t>PI 570031</t>
  </si>
  <si>
    <t>https://npgsweb.ars-grin.gov/gringlobal/accessiondetail.aspx?id=1465002</t>
  </si>
  <si>
    <t>PI 570042</t>
  </si>
  <si>
    <t>https://npgsweb.ars-grin.gov/gringlobal/accessiondetail.aspx?id=1465013</t>
  </si>
  <si>
    <t>PI 570053</t>
  </si>
  <si>
    <t>https://npgsweb.ars-grin.gov/gringlobal/accessiondetail.aspx?id=1465024</t>
  </si>
  <si>
    <t>PI 570071</t>
  </si>
  <si>
    <t>https://npgsweb.ars-grin.gov/gringlobal/accessiondetail.aspx?id=1465042</t>
  </si>
  <si>
    <t>PI 570073</t>
  </si>
  <si>
    <t>https://npgsweb.ars-grin.gov/gringlobal/accessiondetail.aspx?id=1465044</t>
  </si>
  <si>
    <t>PI 570074</t>
  </si>
  <si>
    <t>https://npgsweb.ars-grin.gov/gringlobal/accessiondetail.aspx?id=1465045</t>
  </si>
  <si>
    <t>PI 570075</t>
  </si>
  <si>
    <t>https://npgsweb.ars-grin.gov/gringlobal/accessiondetail.aspx?id=1465046</t>
  </si>
  <si>
    <t>PI 570076</t>
  </si>
  <si>
    <t>https://npgsweb.ars-grin.gov/gringlobal/accessiondetail.aspx?id=1465047</t>
  </si>
  <si>
    <t>PI 570085</t>
  </si>
  <si>
    <t>https://npgsweb.ars-grin.gov/gringlobal/accessiondetail.aspx?id=1465056</t>
  </si>
  <si>
    <t>PI 570087</t>
  </si>
  <si>
    <t>https://npgsweb.ars-grin.gov/gringlobal/accessiondetail.aspx?id=1465058</t>
  </si>
  <si>
    <t>PI 570090</t>
  </si>
  <si>
    <t>https://npgsweb.ars-grin.gov/gringlobal/accessiondetail.aspx?id=1465061</t>
  </si>
  <si>
    <t>PI 570091</t>
  </si>
  <si>
    <t>https://npgsweb.ars-grin.gov/gringlobal/accessiondetail.aspx?id=1465062</t>
  </si>
  <si>
    <t>PI 570096</t>
  </si>
  <si>
    <t>https://npgsweb.ars-grin.gov/gringlobal/accessiondetail.aspx?id=1465067</t>
  </si>
  <si>
    <t>PI 570106</t>
  </si>
  <si>
    <t>https://npgsweb.ars-grin.gov/gringlobal/accessiondetail.aspx?id=1465077</t>
  </si>
  <si>
    <t>PI 570110</t>
  </si>
  <si>
    <t>https://npgsweb.ars-grin.gov/gringlobal/accessiondetail.aspx?id=1465081</t>
  </si>
  <si>
    <t>PI 570114</t>
  </si>
  <si>
    <t>https://npgsweb.ars-grin.gov/gringlobal/accessiondetail.aspx?id=1465085</t>
  </si>
  <si>
    <t>PI 570145</t>
  </si>
  <si>
    <t>https://npgsweb.ars-grin.gov/gringlobal/accessiondetail.aspx?id=1465116</t>
  </si>
  <si>
    <t>PI 570371</t>
  </si>
  <si>
    <t>https://npgsweb.ars-grin.gov/gringlobal/accessiondetail.aspx?id=1465342</t>
  </si>
  <si>
    <t>PI 570373</t>
  </si>
  <si>
    <t>Torit</t>
  </si>
  <si>
    <t>4.410009, 32.572389</t>
  </si>
  <si>
    <t>https://npgsweb.ars-grin.gov/gringlobal/accessiondetail.aspx?id=1465344</t>
  </si>
  <si>
    <t>PI 570388</t>
  </si>
  <si>
    <t>Ikotos</t>
  </si>
  <si>
    <t>4.078333, 33.108889</t>
  </si>
  <si>
    <t>https://npgsweb.ars-grin.gov/gringlobal/accessiondetail.aspx?id=1465359</t>
  </si>
  <si>
    <t>PI 570393</t>
  </si>
  <si>
    <t>Katire</t>
  </si>
  <si>
    <t>4.04172, 32.79585</t>
  </si>
  <si>
    <t>https://npgsweb.ars-grin.gov/gringlobal/accessiondetail.aspx?id=1465364</t>
  </si>
  <si>
    <t>PI 570400</t>
  </si>
  <si>
    <t>https://npgsweb.ars-grin.gov/gringlobal/accessiondetail.aspx?id=1465371</t>
  </si>
  <si>
    <t>PI 570431</t>
  </si>
  <si>
    <t>https://npgsweb.ars-grin.gov/gringlobal/accessiondetail.aspx?id=1465402</t>
  </si>
  <si>
    <t>PI 573193</t>
  </si>
  <si>
    <t>https://npgsweb.ars-grin.gov/gringlobal/accessiondetail.aspx?id=1468164</t>
  </si>
  <si>
    <t>PI 576366</t>
  </si>
  <si>
    <t>https://npgsweb.ars-grin.gov/gringlobal/accessiondetail.aspx?id=1471337</t>
  </si>
  <si>
    <t>PI 576399</t>
  </si>
  <si>
    <t>https://npgsweb.ars-grin.gov/gringlobal/accessiondetail.aspx?id=1471370</t>
  </si>
  <si>
    <t>PI 576401</t>
  </si>
  <si>
    <t>https://npgsweb.ars-grin.gov/gringlobal/accessiondetail.aspx?id=1471372</t>
  </si>
  <si>
    <t>PI 583832</t>
  </si>
  <si>
    <t>https://npgsweb.ars-grin.gov/gringlobal/accessiondetail.aspx?id=1478858</t>
  </si>
  <si>
    <t>PI 585406</t>
  </si>
  <si>
    <t>https://npgsweb.ars-grin.gov/gringlobal/accessiondetail.aspx?id=1041741</t>
  </si>
  <si>
    <t>PI 585448</t>
  </si>
  <si>
    <t>Ghana</t>
  </si>
  <si>
    <t>https://npgsweb.ars-grin.gov/gringlobal/accessiondetail.aspx?id=1041868</t>
  </si>
  <si>
    <t>PI 585452</t>
  </si>
  <si>
    <t>https://npgsweb.ars-grin.gov/gringlobal/accessiondetail.aspx?id=1041880</t>
  </si>
  <si>
    <t>PI 585454</t>
  </si>
  <si>
    <t>https://npgsweb.ars-grin.gov/gringlobal/accessiondetail.aspx?id=1041887</t>
  </si>
  <si>
    <t>PI 585461</t>
  </si>
  <si>
    <t>https://npgsweb.ars-grin.gov/gringlobal/accessiondetail.aspx?id=1041906</t>
  </si>
  <si>
    <t>PI 585467</t>
  </si>
  <si>
    <t>https://npgsweb.ars-grin.gov/gringlobal/accessiondetail.aspx?id=1041928</t>
  </si>
  <si>
    <t>PI 585577</t>
  </si>
  <si>
    <t>Burundi</t>
  </si>
  <si>
    <t>https://npgsweb.ars-grin.gov/gringlobal/accessiondetail.aspx?id=1042303</t>
  </si>
  <si>
    <t>PI 585608</t>
  </si>
  <si>
    <t>Kigali</t>
  </si>
  <si>
    <t>Rwanda</t>
  </si>
  <si>
    <t>-1.944862, 30.058574</t>
  </si>
  <si>
    <t>https://npgsweb.ars-grin.gov/gringlobal/accessiondetail.aspx?id=1042420</t>
  </si>
  <si>
    <t>PI 585961</t>
  </si>
  <si>
    <t>https://npgsweb.ars-grin.gov/gringlobal/accessiondetail.aspx?id=1043901</t>
  </si>
  <si>
    <t>PI 585966</t>
  </si>
  <si>
    <t>https://npgsweb.ars-grin.gov/gringlobal/accessiondetail.aspx?id=1043920</t>
  </si>
  <si>
    <t>PI 586499</t>
  </si>
  <si>
    <t>https://npgsweb.ars-grin.gov/gringlobal/accessiondetail.aspx?id=1046189</t>
  </si>
  <si>
    <t>PI 586541</t>
  </si>
  <si>
    <t>Australia</t>
  </si>
  <si>
    <t>https://npgsweb.ars-grin.gov/gringlobal/accessiondetail.aspx?id=1483810</t>
  </si>
  <si>
    <t>PI 593916</t>
  </si>
  <si>
    <t>https://npgsweb.ars-grin.gov/gringlobal/accessiondetail.aspx?id=1518811</t>
  </si>
  <si>
    <t>PI 595699</t>
  </si>
  <si>
    <t>https://npgsweb.ars-grin.gov/gringlobal/accessiondetail.aspx?id=1531800</t>
  </si>
  <si>
    <t>PI 595741</t>
  </si>
  <si>
    <t>https://npgsweb.ars-grin.gov/gringlobal/accessiondetail.aspx?id=1531845</t>
  </si>
  <si>
    <t>PI 606706</t>
  </si>
  <si>
    <t>Georgia</t>
  </si>
  <si>
    <t>https://npgsweb.ars-grin.gov/gringlobal/accessiondetail.aspx?id=1569606</t>
  </si>
  <si>
    <t>PI 619807</t>
  </si>
  <si>
    <t>https://npgsweb.ars-grin.gov/gringlobal/accessiondetail.aspx?id=1628852</t>
  </si>
  <si>
    <t>PI 619838</t>
  </si>
  <si>
    <t>https://npgsweb.ars-grin.gov/gringlobal/accessiondetail.aspx?id=1628871</t>
  </si>
  <si>
    <t>PI 620072</t>
  </si>
  <si>
    <t>https://npgsweb.ars-grin.gov/gringlobal/accessiondetail.aspx?id=1628465</t>
  </si>
  <si>
    <t>PI 629059</t>
  </si>
  <si>
    <t>https://npgsweb.ars-grin.gov/gringlobal/accessiondetail.aspx?id=1632652</t>
  </si>
  <si>
    <t>PI 641810</t>
  </si>
  <si>
    <t>https://npgsweb.ars-grin.gov/gringlobal/accessiondetail.aspx?id=1610865</t>
  </si>
  <si>
    <t>PI 641815</t>
  </si>
  <si>
    <t>https://npgsweb.ars-grin.gov/gringlobal/accessiondetail.aspx?id=1610916</t>
  </si>
  <si>
    <t>PI 641817</t>
  </si>
  <si>
    <t>https://npgsweb.ars-grin.gov/gringlobal/accessiondetail.aspx?id=1610936</t>
  </si>
  <si>
    <t>PI 641821</t>
  </si>
  <si>
    <t>https://npgsweb.ars-grin.gov/gringlobal/accessiondetail.aspx?id=1610964</t>
  </si>
  <si>
    <t>PI 641824</t>
  </si>
  <si>
    <t>https://npgsweb.ars-grin.gov/gringlobal/accessiondetail.aspx?id=1610967</t>
  </si>
  <si>
    <t>PI 641829</t>
  </si>
  <si>
    <t>https://npgsweb.ars-grin.gov/gringlobal/accessiondetail.aspx?id=1610972</t>
  </si>
  <si>
    <t>PI 641830</t>
  </si>
  <si>
    <t>https://npgsweb.ars-grin.gov/gringlobal/accessiondetail.aspx?id=1610973</t>
  </si>
  <si>
    <t>PI 641834</t>
  </si>
  <si>
    <t>https://npgsweb.ars-grin.gov/gringlobal/accessiondetail.aspx?id=1610979</t>
  </si>
  <si>
    <t>PI 641835</t>
  </si>
  <si>
    <t>https://npgsweb.ars-grin.gov/gringlobal/accessiondetail.aspx?id=1610980</t>
  </si>
  <si>
    <t>PI 641850</t>
  </si>
  <si>
    <t>https://npgsweb.ars-grin.gov/gringlobal/accessiondetail.aspx?id=1611221</t>
  </si>
  <si>
    <t>PI 641860</t>
  </si>
  <si>
    <t>https://npgsweb.ars-grin.gov/gringlobal/accessiondetail.aspx?id=1611470</t>
  </si>
  <si>
    <t>PI 641862</t>
  </si>
  <si>
    <t>https://npgsweb.ars-grin.gov/gringlobal/accessiondetail.aspx?id=1611472</t>
  </si>
  <si>
    <t>PI 641892</t>
  </si>
  <si>
    <t>https://npgsweb.ars-grin.gov/gringlobal/accessiondetail.aspx?id=1611893</t>
  </si>
  <si>
    <t>PI 641909</t>
  </si>
  <si>
    <t>https://npgsweb.ars-grin.gov/gringlobal/accessiondetail.aspx?id=1613190</t>
  </si>
  <si>
    <t>PI 646242</t>
  </si>
  <si>
    <t>https://npgsweb.ars-grin.gov/gringlobal/accessiondetail.aspx?id=1711677</t>
  </si>
  <si>
    <t>PI 646251</t>
  </si>
  <si>
    <t>https://npgsweb.ars-grin.gov/gringlobal/accessiondetail.aspx?id=1711686</t>
  </si>
  <si>
    <t>PI 651491</t>
  </si>
  <si>
    <t>https://npgsweb.ars-grin.gov/gringlobal/accessiondetail.aspx?id=1161258</t>
  </si>
  <si>
    <t>PI 651493</t>
  </si>
  <si>
    <t>https://npgsweb.ars-grin.gov/gringlobal/accessiondetail.aspx?id=1128803</t>
  </si>
  <si>
    <t>PI 651495</t>
  </si>
  <si>
    <t>https://npgsweb.ars-grin.gov/gringlobal/accessiondetail.aspx?id=1116947</t>
  </si>
  <si>
    <t>PI 651497</t>
  </si>
  <si>
    <t>https://npgsweb.ars-grin.gov/gringlobal/accessiondetail.aspx?id=1004428</t>
  </si>
  <si>
    <t>PI 653411</t>
  </si>
  <si>
    <t>33.449527, -89.557492</t>
  </si>
  <si>
    <t>https://npgsweb.ars-grin.gov/gringlobal/accessiondetail.aspx?id=1151393</t>
  </si>
  <si>
    <t>PI 653616</t>
  </si>
  <si>
    <t>https://npgsweb.ars-grin.gov/gringlobal/accessiondetail.aspx?id=1131537</t>
  </si>
  <si>
    <t>PI 653617</t>
  </si>
  <si>
    <t>https://npgsweb.ars-grin.gov/gringlobal/accessiondetail.aspx?id=1142721</t>
  </si>
  <si>
    <t>PI 655978</t>
  </si>
  <si>
    <t>https://npgsweb.ars-grin.gov/gringlobal/accessiondetail.aspx?id=1004628</t>
  </si>
  <si>
    <t>PI 655981</t>
  </si>
  <si>
    <t>https://npgsweb.ars-grin.gov/gringlobal/accessiondetail.aspx?id=1007711</t>
  </si>
  <si>
    <t>PI 655986</t>
  </si>
  <si>
    <t>https://npgsweb.ars-grin.gov/gringlobal/accessiondetail.aspx?id=1026545</t>
  </si>
  <si>
    <t>PI 655988</t>
  </si>
  <si>
    <t>https://npgsweb.ars-grin.gov/gringlobal/accessiondetail.aspx?id=1026585</t>
  </si>
  <si>
    <t>PI 655995</t>
  </si>
  <si>
    <t>Illinois</t>
  </si>
  <si>
    <t>https://npgsweb.ars-grin.gov/gringlobal/accessiondetail.aspx?id=1116082</t>
  </si>
  <si>
    <t>PI 655999</t>
  </si>
  <si>
    <t>https://npgsweb.ars-grin.gov/gringlobal/accessiondetail.aspx?id=1152631</t>
  </si>
  <si>
    <t>PI 656015</t>
  </si>
  <si>
    <t>https://npgsweb.ars-grin.gov/gringlobal/accessiondetail.aspx?id=1795254</t>
  </si>
  <si>
    <t>PI 656021</t>
  </si>
  <si>
    <t>https://npgsweb.ars-grin.gov/gringlobal/accessiondetail.aspx?id=1795260</t>
  </si>
  <si>
    <t>PI 656025</t>
  </si>
  <si>
    <t>https://npgsweb.ars-grin.gov/gringlobal/accessiondetail.aspx?id=1795264</t>
  </si>
  <si>
    <t>PI 656035</t>
  </si>
  <si>
    <t>Tchirozerine</t>
  </si>
  <si>
    <t>Niger</t>
  </si>
  <si>
    <t>https://npgsweb.ars-grin.gov/gringlobal/accessiondetail.aspx?id=1795274</t>
  </si>
  <si>
    <t>PI 656044</t>
  </si>
  <si>
    <t>https://npgsweb.ars-grin.gov/gringlobal/accessiondetail.aspx?id=1795283</t>
  </si>
  <si>
    <t>PI 656050</t>
  </si>
  <si>
    <t>https://npgsweb.ars-grin.gov/gringlobal/accessiondetail.aspx?id=1795289</t>
  </si>
  <si>
    <t>PI 656056</t>
  </si>
  <si>
    <t>Indiana</t>
  </si>
  <si>
    <t>40.199515, -86.189999</t>
  </si>
  <si>
    <t>https://npgsweb.ars-grin.gov/gringlobal/accessiondetail.aspx?id=1795295</t>
  </si>
  <si>
    <t>PI 656065</t>
  </si>
  <si>
    <t>https://npgsweb.ars-grin.gov/gringlobal/accessiondetail.aspx?id=1795304</t>
  </si>
  <si>
    <t>PI 92270</t>
  </si>
  <si>
    <t>Ning'an</t>
  </si>
  <si>
    <t>44.170796, 129.222674</t>
  </si>
  <si>
    <t>https://npgsweb.ars-grin.gov/gringlobal/accessiondetail.aspx?id=1125511</t>
  </si>
  <si>
    <t>https://npgsweb.ars-grin.gov/gringlobal/accessiondetail.aspx?id=1104830</t>
  </si>
  <si>
    <t>expressed protein</t>
  </si>
  <si>
    <t>Chr01_13232145_13232291_DEL</t>
  </si>
  <si>
    <t>Chr01_17980293_17986199_DEL</t>
  </si>
  <si>
    <t>Sobic.001G209701</t>
  </si>
  <si>
    <t>zinc knuckle family protein, expressed</t>
  </si>
  <si>
    <t>retrotransposon protein, putative, unclassified, expressed</t>
  </si>
  <si>
    <t>Chr01_21448055_21448152_DEL</t>
  </si>
  <si>
    <t>Sobic.001G238500</t>
  </si>
  <si>
    <t>UDP-glucoronosyl and UDP-glucosyl transferase domain containing protein, expressed</t>
  </si>
  <si>
    <t>Chr01_27261362_27266876_DEL</t>
  </si>
  <si>
    <t>Sobic.001G252600</t>
  </si>
  <si>
    <t>AAA-type ATPase family protein, putative, expressed</t>
  </si>
  <si>
    <t>Chr01_4385398_4387968_DEL</t>
  </si>
  <si>
    <t>Chr01_4531228_4531962_DEL</t>
  </si>
  <si>
    <t>Sobic.001G297966</t>
  </si>
  <si>
    <t>Chr01_59842905_59843855_DEL</t>
  </si>
  <si>
    <t>Sobic.001G311601</t>
  </si>
  <si>
    <t>Chr01_59867908_59868715_DEL</t>
  </si>
  <si>
    <t>Chr01_61449059_61454740_DEL</t>
  </si>
  <si>
    <t>Chr01_72946189_72946260_DEL</t>
  </si>
  <si>
    <t>Sobic.002G096900</t>
  </si>
  <si>
    <t>autophagy-related protein 3, putative, expressed</t>
  </si>
  <si>
    <t>Sobic.002G216200</t>
  </si>
  <si>
    <t>cytochrome P450, putative, expressed</t>
  </si>
  <si>
    <t>Chr02_71891263_71892139_DEL</t>
  </si>
  <si>
    <t>Chr02_72381932_72382907_DEL</t>
  </si>
  <si>
    <t>Chr02_72496732_72498285_DEL</t>
  </si>
  <si>
    <t>Sobic.002G363901</t>
  </si>
  <si>
    <t>Chr02_73180537_73180697_DEL</t>
  </si>
  <si>
    <t>Sobic.002G400200</t>
  </si>
  <si>
    <t>Chr03_2186279_2186781_DEL</t>
  </si>
  <si>
    <t>Chr03_2984149_2986843_DEL</t>
  </si>
  <si>
    <t>Sobic.003G032301</t>
  </si>
  <si>
    <t>Chr03_3739983_3743217_DEL</t>
  </si>
  <si>
    <t>Chr03_4114694_4114794_DEL</t>
  </si>
  <si>
    <t>Chr03_45633260_45638988_DEL</t>
  </si>
  <si>
    <t>Sobic.003G178400</t>
  </si>
  <si>
    <t>Chr03_63622496_63622626_DEL</t>
  </si>
  <si>
    <t>Chr03_63625899_63627583_DEL</t>
  </si>
  <si>
    <t>Chr03_68569831_68569931_DEL</t>
  </si>
  <si>
    <t>Chr03_68571140_68571209_DEL</t>
  </si>
  <si>
    <t>Sobic.003G435900</t>
  </si>
  <si>
    <t>disease resistance protein RPS2, putative, expressed</t>
  </si>
  <si>
    <t>Chr03_8702883_8703613_DEL</t>
  </si>
  <si>
    <t>Sobic.003G098650</t>
  </si>
  <si>
    <t>Sobic.004G117000</t>
  </si>
  <si>
    <t>xa1, putative, expressed</t>
  </si>
  <si>
    <t>Sobic.004G120000</t>
  </si>
  <si>
    <t>expansin precursor, putative, expressed</t>
  </si>
  <si>
    <t>Chr04_3475349_3479014_DEL</t>
  </si>
  <si>
    <t>Sobic.004G042400</t>
  </si>
  <si>
    <t>Chr04_4038863_4039502_DEL</t>
  </si>
  <si>
    <t>Chr04_45885651_45926573_DEL</t>
  </si>
  <si>
    <t>Sobic.004G147050</t>
  </si>
  <si>
    <t>Chr04_49336257_49336424_DEL</t>
  </si>
  <si>
    <t>Chr04_53704620_53704700_DEL</t>
  </si>
  <si>
    <t>Chr04_56103793_56110056_DEL</t>
  </si>
  <si>
    <t>Sobic.004G211301</t>
  </si>
  <si>
    <t>Chr04_60684266_60684325_DEL</t>
  </si>
  <si>
    <t>Chr04_67869983_67870106_DEL</t>
  </si>
  <si>
    <t>Chr04_68181152_68181291_DEL</t>
  </si>
  <si>
    <t>Chr04_994842_995452_DEL</t>
  </si>
  <si>
    <t>Sobic.005G081000</t>
  </si>
  <si>
    <t>Sobic.005G084800</t>
  </si>
  <si>
    <t>GDSL-like lipase/acylhydrolase, putative, expressed</t>
  </si>
  <si>
    <t>Sobic.005G023201</t>
  </si>
  <si>
    <t>Sobic.005G023600</t>
  </si>
  <si>
    <t>pollen allergen Cyn d 23, putative, expressed</t>
  </si>
  <si>
    <t>Chr05_2330102_2330187_DEL</t>
  </si>
  <si>
    <t>Chr05_50627416_50639841_DEL</t>
  </si>
  <si>
    <t>Sobic.005G132033</t>
  </si>
  <si>
    <t>Sobic.005G064500</t>
  </si>
  <si>
    <t>Chr06_472438_472839_DEL</t>
  </si>
  <si>
    <t>Chr06_475244_475323_DEL</t>
  </si>
  <si>
    <t>Chr06_55006947_55007381_DEL</t>
  </si>
  <si>
    <t>Sobic.006G200400</t>
  </si>
  <si>
    <t>Chr06_58036268_58036365_DEL</t>
  </si>
  <si>
    <t>Sobic.006G239900</t>
  </si>
  <si>
    <t>Cf-4A protein, putative, expressed</t>
  </si>
  <si>
    <t>Sobic.007G011400</t>
  </si>
  <si>
    <t>armadillo/beta-catenin repeat family protein, putative, expressed</t>
  </si>
  <si>
    <t>Chr07_55751325_55751562_DEL</t>
  </si>
  <si>
    <t>Sobic.007G154901</t>
  </si>
  <si>
    <t>bifunctional monodehydroascorbate reductase and carbonic anhydrasenectarin-3 precursor, putative, expressed</t>
  </si>
  <si>
    <t>Chr07_9190121_9190227_DEL</t>
  </si>
  <si>
    <t>Chr08_3908849_3911371_DEL</t>
  </si>
  <si>
    <t>Sobic.008G040600</t>
  </si>
  <si>
    <t>bZIP transcription factor domain containing protein, expressed</t>
  </si>
  <si>
    <t>Chr08_53711588_53717859_DEL</t>
  </si>
  <si>
    <t>Sobic.008G121080</t>
  </si>
  <si>
    <t>Chr08_59053933_59054081_DEL</t>
  </si>
  <si>
    <t>Sobic.008G166200</t>
  </si>
  <si>
    <t>Sobic.009G090100</t>
  </si>
  <si>
    <t>OsSCP28 - Putative Serine Carboxypeptidase homologue, expressed</t>
  </si>
  <si>
    <t>Chr09_44992840_44993988_DEL</t>
  </si>
  <si>
    <t>Sobic.009G111901</t>
  </si>
  <si>
    <t>Chr09_45614230_45614328_DEL</t>
  </si>
  <si>
    <t>Sobic.009G115050</t>
  </si>
  <si>
    <t>Chr09_48119836_48119976_DEL</t>
  </si>
  <si>
    <t>Chr09_48138101_48148020_DEL</t>
  </si>
  <si>
    <t>Chr09_4997091_4998596_DEL</t>
  </si>
  <si>
    <t>Sobic.009G049900</t>
  </si>
  <si>
    <t>Chr09_54594650_54594785_DEL</t>
  </si>
  <si>
    <t>Chr09_58302644_58305036_DEL</t>
  </si>
  <si>
    <t>Sobic.009G247601</t>
  </si>
  <si>
    <t>pre-mRNA-processing factor 6, putative, expressed</t>
  </si>
  <si>
    <t>Sobic.010G140575</t>
  </si>
  <si>
    <t>Sobic.010G049700</t>
  </si>
  <si>
    <t>Chr10_53540055_53541497_DEL</t>
  </si>
  <si>
    <t>Sobic.010G193400</t>
  </si>
  <si>
    <t>Sobic.010G207250</t>
  </si>
  <si>
    <t>Chr10_57177098_57177239_DEL</t>
  </si>
  <si>
    <t>Sobic.010G228800</t>
  </si>
  <si>
    <t>Chr10_6429281_6429406_DEL</t>
  </si>
  <si>
    <t>Sobic.010G078500</t>
  </si>
  <si>
    <t>Sobic.010G091333</t>
  </si>
  <si>
    <t>SV ID</t>
  </si>
  <si>
    <t>Cluster 1</t>
  </si>
  <si>
    <t>Cluster 2</t>
  </si>
  <si>
    <t>Cluster 3</t>
  </si>
  <si>
    <t>Cluster 4</t>
  </si>
  <si>
    <t>Cluster 5</t>
  </si>
  <si>
    <t>Genes</t>
  </si>
  <si>
    <t>ulp1 protease family, C-terminal catalytic domain containing protein, expressed</t>
  </si>
  <si>
    <t>Supplement table 1 Background of each genotype in BAP.</t>
  </si>
  <si>
    <t>Unknown</t>
  </si>
  <si>
    <t>-30.559482, 22.937506</t>
  </si>
  <si>
    <t>-26.516566, 31.487351</t>
  </si>
  <si>
    <t>-17.852, 25.8285</t>
  </si>
  <si>
    <t>-14.822, 34.6359</t>
  </si>
  <si>
    <t>-3.2815, 37.5201</t>
  </si>
  <si>
    <t>-13.9626, 33.7741</t>
  </si>
  <si>
    <t>-14.4862, 35.2533</t>
  </si>
  <si>
    <t>-14.3817, 34.3255</t>
  </si>
  <si>
    <t>-10.85, 32.65</t>
  </si>
  <si>
    <t>-7.7681, 35.6861</t>
  </si>
  <si>
    <t>-4.4477, 34.6138</t>
  </si>
  <si>
    <t>-5.7063, 34.4947</t>
  </si>
  <si>
    <t>-0.023559, 37.906193</t>
  </si>
  <si>
    <t>26.820553, 30.802498</t>
  </si>
  <si>
    <t>37.7183, 30.2823</t>
  </si>
  <si>
    <t>40.2265, 27.2436</t>
  </si>
  <si>
    <t>24.8852, 72.8575</t>
  </si>
  <si>
    <t>36.20115, 37.132447</t>
  </si>
  <si>
    <t>11.12663, 39.637102</t>
  </si>
  <si>
    <t>20.593684, 78.96288</t>
  </si>
  <si>
    <t>28.033886, 1.659626</t>
  </si>
  <si>
    <t>-19.015438, 29.154857</t>
  </si>
  <si>
    <t>31.86846, 70.904113</t>
  </si>
  <si>
    <t>8.94322, 8.602237</t>
  </si>
  <si>
    <t>33.51404, 36.277401</t>
  </si>
  <si>
    <t>40.372879, 31.84708</t>
  </si>
  <si>
    <t>7.67471, 36.836567</t>
  </si>
  <si>
    <t>15.32513, 38.925999</t>
  </si>
  <si>
    <t>18.109581, -77.297508</t>
  </si>
  <si>
    <t>61.52401, 105.318756</t>
  </si>
  <si>
    <t>35.86166, 104.195397</t>
  </si>
  <si>
    <t>6.895082, 29.91325</t>
  </si>
  <si>
    <t>9.145, 40.489673</t>
  </si>
  <si>
    <t>7.67518, 36.837801</t>
  </si>
  <si>
    <t>7.67501, 36.839003</t>
  </si>
  <si>
    <t>9.85048, 39.763985</t>
  </si>
  <si>
    <t>12.41983, 39.554866</t>
  </si>
  <si>
    <t>9.30769, 2.315834</t>
  </si>
  <si>
    <t>14.497401, -14.452362</t>
  </si>
  <si>
    <t>0.05167, 37.645125</t>
  </si>
  <si>
    <t>-13.254308, 34.301525</t>
  </si>
  <si>
    <t>15.454166, 18.732207</t>
  </si>
  <si>
    <t>37.09024, -95.712891</t>
  </si>
  <si>
    <t>31.42875, -98.786777</t>
  </si>
  <si>
    <t>-25, 25</t>
  </si>
  <si>
    <t>41.446125, -99.57431</t>
  </si>
  <si>
    <t>23.634501, -102.552784</t>
  </si>
  <si>
    <t>12.238333, -1.561593</t>
  </si>
  <si>
    <t>9.081999, 8.675277</t>
  </si>
  <si>
    <t>36.204824, 138.252924</t>
  </si>
  <si>
    <t>37.273488, -78.92121</t>
  </si>
  <si>
    <t>7.369722, 12.354722</t>
  </si>
  <si>
    <t>7.946527, -1.023194</t>
  </si>
  <si>
    <t>-3.373056, 29.918886</t>
  </si>
  <si>
    <t>-25.274398, 133.775136</t>
  </si>
  <si>
    <t>32.621071, -83.38876</t>
  </si>
  <si>
    <t>1.373333, 32.290275</t>
  </si>
  <si>
    <t>17.570692, -3.996166</t>
  </si>
  <si>
    <t>40.18925, -89.476656</t>
  </si>
  <si>
    <t>17.39148, 9.562028</t>
  </si>
  <si>
    <t>-4.038333, 21.758664</t>
  </si>
  <si>
    <t>15.782216, 30.328306</t>
  </si>
  <si>
    <t>Minor SV frequency more than 0.05</t>
  </si>
  <si>
    <t>Annotated</t>
  </si>
  <si>
    <t>Significant</t>
  </si>
  <si>
    <t>GO.ID</t>
  </si>
  <si>
    <t>Term</t>
  </si>
  <si>
    <t>GO:0008234</t>
  </si>
  <si>
    <t>cysteine-type peptidase activity</t>
  </si>
  <si>
    <t>GO:0043531</t>
  </si>
  <si>
    <t>ADP binding</t>
  </si>
  <si>
    <t>GO:0046872</t>
  </si>
  <si>
    <t>metal ion binding</t>
  </si>
  <si>
    <t>GO:0016903</t>
  </si>
  <si>
    <t>oxidoreductase activity, acting on the a...</t>
  </si>
  <si>
    <t>GO:0030598</t>
  </si>
  <si>
    <t>rRNA N-glycosylase activity</t>
  </si>
  <si>
    <t>GO:0004499</t>
  </si>
  <si>
    <t>N,N-dimethylaniline monooxygenase activi...</t>
  </si>
  <si>
    <t>GO:0016705</t>
  </si>
  <si>
    <t>oxidoreductase activity, acting on paire...</t>
  </si>
  <si>
    <t>GO:0003935</t>
  </si>
  <si>
    <t>GTP cyclohydrolase II activity</t>
  </si>
  <si>
    <t>GO:0008686</t>
  </si>
  <si>
    <t>3,4-dihydroxy-2-butanone-4-phosphate syn...</t>
  </si>
  <si>
    <t>GO:0051015</t>
  </si>
  <si>
    <t>actin filament binding</t>
  </si>
  <si>
    <t>GO:0005094</t>
  </si>
  <si>
    <t>Rho GDP-dissociation inhibitor activity</t>
  </si>
  <si>
    <t>GO:0005337</t>
  </si>
  <si>
    <t>nucleoside transmembrane transporter act...</t>
  </si>
  <si>
    <t>GO:0003854</t>
  </si>
  <si>
    <t>3-beta-hydroxy-delta5-steroid dehydrogen...</t>
  </si>
  <si>
    <t>GO:0004471</t>
  </si>
  <si>
    <t>malate dehydrogenase (decarboxylating) (...</t>
  </si>
  <si>
    <t>GO:0020037</t>
  </si>
  <si>
    <t>heme binding</t>
  </si>
  <si>
    <t>GO:0010333</t>
  </si>
  <si>
    <t>terpene synthase activity</t>
  </si>
  <si>
    <t>GO:0015299</t>
  </si>
  <si>
    <t>solute:proton antiporter activity</t>
  </si>
  <si>
    <t>GO:0005506</t>
  </si>
  <si>
    <t>iron ion binding</t>
  </si>
  <si>
    <t>GO:0016616</t>
  </si>
  <si>
    <t>oxidoreductase activity, acting on the C...</t>
  </si>
  <si>
    <t>GO:0030599</t>
  </si>
  <si>
    <t>pectinesterase activity</t>
  </si>
  <si>
    <t>GO:0019139</t>
  </si>
  <si>
    <t>cytokinin dehydrogenase activity</t>
  </si>
  <si>
    <t>GO:0003779</t>
  </si>
  <si>
    <t>actin binding</t>
  </si>
  <si>
    <t>GO:0016887</t>
  </si>
  <si>
    <t>ATPase activity</t>
  </si>
  <si>
    <t>GO:0015297</t>
  </si>
  <si>
    <t>antiporter activity</t>
  </si>
  <si>
    <t>GO:0004527</t>
  </si>
  <si>
    <t>exonuclease activity</t>
  </si>
  <si>
    <t>GO:0070008</t>
  </si>
  <si>
    <t>serine-type exopeptidase activity</t>
  </si>
  <si>
    <t>GO:0080019</t>
  </si>
  <si>
    <t>fatty-acyl-CoA reductase (alcohol-formin...</t>
  </si>
  <si>
    <t>GO:0016702</t>
  </si>
  <si>
    <t>oxidoreductase activity, acting on singl...</t>
  </si>
  <si>
    <t>GO:0008171</t>
  </si>
  <si>
    <t>O-methyltransferase activity</t>
  </si>
  <si>
    <t>GO:0015291</t>
  </si>
  <si>
    <t>secondary active transmembrane transport...</t>
  </si>
  <si>
    <t>Stress category</t>
  </si>
  <si>
    <t>GO:0015018</t>
  </si>
  <si>
    <t>galactosylgalactosylxylosylprotein 3-bet...</t>
  </si>
  <si>
    <t>GO:0004427</t>
  </si>
  <si>
    <t>inorganic diphosphatase activity</t>
  </si>
  <si>
    <t>GO:0043169</t>
  </si>
  <si>
    <t>cation binding</t>
  </si>
  <si>
    <t>GO:0003700</t>
  </si>
  <si>
    <t>DNA-binding transcription factor activit...</t>
  </si>
  <si>
    <t>GO:0008408</t>
  </si>
  <si>
    <t>3'-5' exonuclease activity</t>
  </si>
  <si>
    <t>GO:0030247</t>
  </si>
  <si>
    <t>polysaccharide binding</t>
  </si>
  <si>
    <t>GO:0043565</t>
  </si>
  <si>
    <t>sequence-specific DNA binding</t>
  </si>
  <si>
    <t>GO:0046906</t>
  </si>
  <si>
    <t>tetrapyrrole binding</t>
  </si>
  <si>
    <t>GO:0140110</t>
  </si>
  <si>
    <t>transcription regulator activity</t>
  </si>
  <si>
    <t>GO:0004185</t>
  </si>
  <si>
    <t>serine-type carboxypeptidase activity</t>
  </si>
  <si>
    <t>GO:0030554</t>
  </si>
  <si>
    <t>adenyl nucleotide binding</t>
  </si>
  <si>
    <t>GO:0004842</t>
  </si>
  <si>
    <t>ubiquitin-protein transferase activity</t>
  </si>
  <si>
    <t>GO:0043167</t>
  </si>
  <si>
    <t>ion binding</t>
  </si>
  <si>
    <t>GO:0032559</t>
  </si>
  <si>
    <t>adenyl ribonucleotide binding</t>
  </si>
  <si>
    <t>GO:0032555</t>
  </si>
  <si>
    <t>purine ribonucleotide binding</t>
  </si>
  <si>
    <t>GO:0000166</t>
  </si>
  <si>
    <t>nucleotide binding</t>
  </si>
  <si>
    <t>GO:0032553</t>
  </si>
  <si>
    <t>ribonucleotide binding</t>
  </si>
  <si>
    <t>GO:0005524</t>
  </si>
  <si>
    <t>ATP binding</t>
  </si>
  <si>
    <t>GO:0046983</t>
  </si>
  <si>
    <t>protein dimerization activity</t>
  </si>
  <si>
    <t>GO:0097367</t>
  </si>
  <si>
    <t>carbohydrate derivative binding</t>
  </si>
  <si>
    <t>GO:0016747</t>
  </si>
  <si>
    <t>transferase activity, transferring acyl ...</t>
  </si>
  <si>
    <t>GO:0035639</t>
  </si>
  <si>
    <t>purine ribonucleoside triphosphate bindi...</t>
  </si>
  <si>
    <t>GO:0004601</t>
  </si>
  <si>
    <t>peroxidase activity</t>
  </si>
  <si>
    <t>GO:0097159</t>
  </si>
  <si>
    <t>organic cyclic compound binding</t>
  </si>
  <si>
    <t>GO:1901363</t>
  </si>
  <si>
    <t>heterocyclic compound binding</t>
  </si>
  <si>
    <t>GO:0003677</t>
  </si>
  <si>
    <t>DNA binding</t>
  </si>
  <si>
    <t>GO:0003676</t>
  </si>
  <si>
    <t>nucleic acid binding</t>
  </si>
  <si>
    <t>GO:0017111</t>
  </si>
  <si>
    <t>nucleoside-triphosphatase activity</t>
  </si>
  <si>
    <t>GO:0016817</t>
  </si>
  <si>
    <t>hydrolase activity, acting on acid anhyd...</t>
  </si>
  <si>
    <t>GO:0016818</t>
  </si>
  <si>
    <t>GO:0004553</t>
  </si>
  <si>
    <t>hydrolase activity, hydrolyzing O-glycos...</t>
  </si>
  <si>
    <t>GO:0016798</t>
  </si>
  <si>
    <t>hydrolase activity, acting on glycosyl b...</t>
  </si>
  <si>
    <t>GO:0016746</t>
  </si>
  <si>
    <t>GO:0016758</t>
  </si>
  <si>
    <t>transferase activity, transferring hexos...</t>
  </si>
  <si>
    <t>GO:0005215</t>
  </si>
  <si>
    <t>transporter activity</t>
  </si>
  <si>
    <t>GO:0003678</t>
  </si>
  <si>
    <t>DNA helicase activity</t>
  </si>
  <si>
    <t>GO:0004180</t>
  </si>
  <si>
    <t>carboxypeptidase activity</t>
  </si>
  <si>
    <t>GO:0005543</t>
  </si>
  <si>
    <t>phospholipid binding</t>
  </si>
  <si>
    <t>GO:0008092</t>
  </si>
  <si>
    <t>cytoskeletal protein binding</t>
  </si>
  <si>
    <t>GO:0008270</t>
  </si>
  <si>
    <t>zinc ion binding</t>
  </si>
  <si>
    <t>GO:0015399</t>
  </si>
  <si>
    <t>primary active transmembrane transporter...</t>
  </si>
  <si>
    <t>GO:0015932</t>
  </si>
  <si>
    <t>nucleobase-containing compound transmemb...</t>
  </si>
  <si>
    <t>GO:0016209</t>
  </si>
  <si>
    <t>antioxidant activity</t>
  </si>
  <si>
    <t>GO:0016620</t>
  </si>
  <si>
    <t>GO:0016684</t>
  </si>
  <si>
    <t>oxidoreductase activity, acting on perox...</t>
  </si>
  <si>
    <t>GO:0016799</t>
  </si>
  <si>
    <t>hydrolase activity, hydrolyzing N-glycos...</t>
  </si>
  <si>
    <t>GO:0016830</t>
  </si>
  <si>
    <t>carbon-carbon lyase activity</t>
  </si>
  <si>
    <t>GO:0016838</t>
  </si>
  <si>
    <t>carbon-oxygen lyase activity, acting on ...</t>
  </si>
  <si>
    <t>GO:0022804</t>
  </si>
  <si>
    <t>active transmembrane transporter activit...</t>
  </si>
  <si>
    <t>GO:0050661</t>
  </si>
  <si>
    <t>NADP binding</t>
  </si>
  <si>
    <t>Unique to cluster</t>
  </si>
  <si>
    <t>Chr01_4336919_4338295_DEL</t>
  </si>
  <si>
    <t>Chr01_5756770_5757193_DEL</t>
  </si>
  <si>
    <t>Chr01_7752255_7763785_DEL</t>
  </si>
  <si>
    <t>Chr01_8311941_8312002_DEL</t>
  </si>
  <si>
    <t>Chr01_8312456_8313658_DEL</t>
  </si>
  <si>
    <t>Chr01_8314630_8314691_DEL</t>
  </si>
  <si>
    <t>Chr01_13237062_13237134_DEL</t>
  </si>
  <si>
    <t>Chr01_13528593_13529903_DEL</t>
  </si>
  <si>
    <t>Chr01_14483766_14485069_DEL</t>
  </si>
  <si>
    <t>Chr01_22332233_22332926_DEL</t>
  </si>
  <si>
    <t>Chr01_22459316_22459805_DEL</t>
  </si>
  <si>
    <t>Chr01_23998895_23999020_DEL</t>
  </si>
  <si>
    <t>Chr01_54755981_54763606_DEL</t>
  </si>
  <si>
    <t>Chr01_54829933_54838131_DEL</t>
  </si>
  <si>
    <t>Chr01_54863869_54876005_DEL</t>
  </si>
  <si>
    <t>Chr01_54889584_54898087_DEL</t>
  </si>
  <si>
    <t>Chr01_57936210_57936289_DEL</t>
  </si>
  <si>
    <t>Chr01_58800640_58800930_DEL</t>
  </si>
  <si>
    <t>Chr01_59844682_59854402_DEL</t>
  </si>
  <si>
    <t>Chr01_60202727_60203990_DEL</t>
  </si>
  <si>
    <t>Chr01_64062497_64062962_DEL</t>
  </si>
  <si>
    <t>Chr01_65320955_65321511_DEL</t>
  </si>
  <si>
    <t>Chr01_73214019_73214421_DEL</t>
  </si>
  <si>
    <t>Chr01_74072080_74072908_DEL</t>
  </si>
  <si>
    <t>Chr01_75239873_75239949_DEL</t>
  </si>
  <si>
    <t>Chr01_75251610_75251695_DEL</t>
  </si>
  <si>
    <t>Chr02_13459846_13476021_DEL</t>
  </si>
  <si>
    <t>Chr02_54955783_54969570_DEL</t>
  </si>
  <si>
    <t>Chr02_57506269_57506638_DEL</t>
  </si>
  <si>
    <t>Chr02_57507815_57509075_DEL</t>
  </si>
  <si>
    <t>Chr02_58506452_58507412_DEL</t>
  </si>
  <si>
    <t>Chr02_65934210_65935955_DEL</t>
  </si>
  <si>
    <t>Chr02_67439851_67441166_DEL</t>
  </si>
  <si>
    <t>Chr02_71121028_71121126_DEL</t>
  </si>
  <si>
    <t>Chr02_71638649_71639109_DEL</t>
  </si>
  <si>
    <t>Chr02_71874936_71874995_DEL</t>
  </si>
  <si>
    <t>Chr02_72319092_72319936_DEL</t>
  </si>
  <si>
    <t>Chr02_73306049_73306327_DEL</t>
  </si>
  <si>
    <t>Chr02_73555074_73555926_DEL</t>
  </si>
  <si>
    <t>Chr02_76136575_76140407_DEL</t>
  </si>
  <si>
    <t>Chr02_76145568_76145700_DEL</t>
  </si>
  <si>
    <t>Chr02_76371652_76372004_DEL</t>
  </si>
  <si>
    <t>Chr02_76875114_76875215_DEL</t>
  </si>
  <si>
    <t>Chr02_76911060_76911471_DEL</t>
  </si>
  <si>
    <t>Chr03_2023208_2023552_DEL</t>
  </si>
  <si>
    <t>Chr03_3064772_3065116_DEL</t>
  </si>
  <si>
    <t>Chr03_3217752_3217831_DEL</t>
  </si>
  <si>
    <t>Chr03_3639138_3640790_DEL</t>
  </si>
  <si>
    <t>Chr03_3862156_3863087_DEL</t>
  </si>
  <si>
    <t>Chr03_5740338_5742647_DEL</t>
  </si>
  <si>
    <t>Chr03_12631949_12632102_DEL</t>
  </si>
  <si>
    <t>Chr03_14040110_14040506_DEL</t>
  </si>
  <si>
    <t>Chr03_21231991_21234040_DEL</t>
  </si>
  <si>
    <t>Chr03_25123248_25123343_DEL</t>
  </si>
  <si>
    <t>Chr03_30461287_30461365_DEL</t>
  </si>
  <si>
    <t>Chr03_32923872_32934956_DEL</t>
  </si>
  <si>
    <t>Chr03_36916972_36920360_DEL</t>
  </si>
  <si>
    <t>Chr03_41889652_41889704_DEL</t>
  </si>
  <si>
    <t>Chr03_41918611_41918668_DEL</t>
  </si>
  <si>
    <t>Chr03_45954507_45954614_DEL</t>
  </si>
  <si>
    <t>Chr03_56998991_56999960_DEL</t>
  </si>
  <si>
    <t>Chr03_57275987_57276068_DEL</t>
  </si>
  <si>
    <t>Chr03_60415693_60415757_DEL</t>
  </si>
  <si>
    <t>Chr03_61430054_61430129_DEL</t>
  </si>
  <si>
    <t>Chr03_61808727_61809460_DEL</t>
  </si>
  <si>
    <t>Chr03_65587319_65587794_DEL</t>
  </si>
  <si>
    <t>Chr03_67202813_67202941_DEL</t>
  </si>
  <si>
    <t>Chr03_67506218_67506955_DEL</t>
  </si>
  <si>
    <t>Chr04_108732_108801_DEL</t>
  </si>
  <si>
    <t>Chr04_1563541_1563673_DEL</t>
  </si>
  <si>
    <t>Chr04_11667990_11668951_DEL</t>
  </si>
  <si>
    <t>Chr04_12199351_12199829_DEL</t>
  </si>
  <si>
    <t>Chr04_14475518_14477869_DEL</t>
  </si>
  <si>
    <t>Chr04_15372510_15372677_DEL</t>
  </si>
  <si>
    <t>Chr04_43640594_43640697_DEL</t>
  </si>
  <si>
    <t>Chr04_45543416_45543537_DEL</t>
  </si>
  <si>
    <t>Chr04_45882524_45884672_DEL</t>
  </si>
  <si>
    <t>Chr04_50620142_50626345_DEL</t>
  </si>
  <si>
    <t>Chr04_51543951_51551603_DEL</t>
  </si>
  <si>
    <t>Chr04_54586248_54587426_DEL</t>
  </si>
  <si>
    <t>Chr04_57622067_57622775_DEL</t>
  </si>
  <si>
    <t>Chr04_60079741_60093200_DEL</t>
  </si>
  <si>
    <t>Chr04_62398357_62402611_DEL</t>
  </si>
  <si>
    <t>Chr04_63434525_63447903_DEL</t>
  </si>
  <si>
    <t>Chr04_63804697_63805271_DEL</t>
  </si>
  <si>
    <t>Chr04_63805111_63805447_DEL</t>
  </si>
  <si>
    <t>Chr04_64543630_64544488_DEL</t>
  </si>
  <si>
    <t>Chr05_3294642_3294776_DEL</t>
  </si>
  <si>
    <t>Chr05_3371597_3372732_DEL</t>
  </si>
  <si>
    <t>Chr05_6654455_6657408_DEL</t>
  </si>
  <si>
    <t>Chr05_6654956_6667290_DEL</t>
  </si>
  <si>
    <t>Chr05_7989125_7990379_DEL</t>
  </si>
  <si>
    <t>Chr05_30162053_30162425_DEL</t>
  </si>
  <si>
    <t>Chr05_30675733_30676248_DEL</t>
  </si>
  <si>
    <t>Chr05_31525981_31539875_DEL</t>
  </si>
  <si>
    <t>Chr05_39159286_39159388_DEL</t>
  </si>
  <si>
    <t>Chr05_42011179_42029535_DEL</t>
  </si>
  <si>
    <t>Chr05_42427563_42430008_DEL</t>
  </si>
  <si>
    <t>Chr05_45097344_45106748_DEL</t>
  </si>
  <si>
    <t>Chr05_45110451_45127856_DEL</t>
  </si>
  <si>
    <t>Chr05_54735908_54741024_DEL</t>
  </si>
  <si>
    <t>Chr05_54786867_54793598_DEL</t>
  </si>
  <si>
    <t>Chr05_59551419_59559995_DEL</t>
  </si>
  <si>
    <t>Chr05_66456199_66456274_DEL</t>
  </si>
  <si>
    <t>Chr05_71717002_71717165_DEL</t>
  </si>
  <si>
    <t>Chr06_1035562_1041984_DEL</t>
  </si>
  <si>
    <t>Chr06_1042936_1043027_DEL</t>
  </si>
  <si>
    <t>Chr06_1647990_1648455_DEL</t>
  </si>
  <si>
    <t>Chr06_1958335_1958481_DEL</t>
  </si>
  <si>
    <t>Chr06_3288808_3290969_DEL</t>
  </si>
  <si>
    <t>Chr06_6156582_6157081_DEL</t>
  </si>
  <si>
    <t>Chr06_14485583_14487163_DEL</t>
  </si>
  <si>
    <t>Chr06_26162583_26172337_DEL</t>
  </si>
  <si>
    <t>Chr06_32758131_32766099_DEL</t>
  </si>
  <si>
    <t>Chr06_41373287_41398434_DEL</t>
  </si>
  <si>
    <t>Chr06_41398871_41406707_DEL</t>
  </si>
  <si>
    <t>Chr06_44910088_44910672_DEL</t>
  </si>
  <si>
    <t>Chr06_45058782_45058873_DEL</t>
  </si>
  <si>
    <t>Chr06_46184830_46185395_DEL</t>
  </si>
  <si>
    <t>Chr06_49514735_49518716_DEL</t>
  </si>
  <si>
    <t>Chr06_52123420_52124617_DEL</t>
  </si>
  <si>
    <t>Chr06_52125106_52125476_DEL</t>
  </si>
  <si>
    <t>Chr06_56278438_56278853_DEL</t>
  </si>
  <si>
    <t>Chr06_57662187_57663377_DEL</t>
  </si>
  <si>
    <t>Chr06_57880203_57880913_DEL</t>
  </si>
  <si>
    <t>Chr06_58358145_58358212_DEL</t>
  </si>
  <si>
    <t>Chr07_3701021_3701172_DEL</t>
  </si>
  <si>
    <t>Chr07_7124199_7124302_DEL</t>
  </si>
  <si>
    <t>Chr07_9099341_9099965_DEL</t>
  </si>
  <si>
    <t>Chr07_10127731_10127892_DEL</t>
  </si>
  <si>
    <t>Chr07_10274276_10274755_DEL</t>
  </si>
  <si>
    <t>Chr07_53207757_53210094_DEL</t>
  </si>
  <si>
    <t>Chr07_54567099_54567248_DEL</t>
  </si>
  <si>
    <t>Chr07_57818391_57818951_DEL</t>
  </si>
  <si>
    <t>Chr07_57986771_57987151_DEL</t>
  </si>
  <si>
    <t>Chr07_59567041_59568122_DEL</t>
  </si>
  <si>
    <t>Chr07_59639026_59639126_DEL</t>
  </si>
  <si>
    <t>Chr07_64772589_64773246_DEL</t>
  </si>
  <si>
    <t>Chr08_4374131_4374273_DEL</t>
  </si>
  <si>
    <t>Chr08_4841020_4843378_DEL</t>
  </si>
  <si>
    <t>Chr08_4856322_4861241_DEL</t>
  </si>
  <si>
    <t>Chr08_53846288_53846398_DEL</t>
  </si>
  <si>
    <t>Chr08_55440110_55440728_DEL</t>
  </si>
  <si>
    <t>Chr08_57580959_57581557_DEL</t>
  </si>
  <si>
    <t>Chr08_58054088_58055872_DEL</t>
  </si>
  <si>
    <t>Chr08_59637865_59642255_DEL</t>
  </si>
  <si>
    <t>Chr08_62493069_62493597_DEL</t>
  </si>
  <si>
    <t>Chr09_1984483_1988967_DEL</t>
  </si>
  <si>
    <t>Chr09_2842494_2854272_DEL</t>
  </si>
  <si>
    <t>Chr09_4892928_4893100_DEL</t>
  </si>
  <si>
    <t>Chr09_8553072_8553167_DEL</t>
  </si>
  <si>
    <t>Chr09_9961624_9961755_DEL</t>
  </si>
  <si>
    <t>Chr09_10045313_10045382_DEL</t>
  </si>
  <si>
    <t>Chr09_13282864_13282940_DEL</t>
  </si>
  <si>
    <t>Chr09_13752664_13752813_DEL</t>
  </si>
  <si>
    <t>Chr09_46061806_46063338_DEL</t>
  </si>
  <si>
    <t>Chr09_47158357_47158856_DEL</t>
  </si>
  <si>
    <t>Chr09_51293265_51293373_DEL</t>
  </si>
  <si>
    <t>Chr09_54326941_54327062_DEL</t>
  </si>
  <si>
    <t>Chr09_58203931_58212201_DEL</t>
  </si>
  <si>
    <t>Chr09_58312365_58313128_DEL</t>
  </si>
  <si>
    <t>Chr09_59154303_59154936_DEL</t>
  </si>
  <si>
    <t>Chr10_2174670_2176840_DEL</t>
  </si>
  <si>
    <t>Chr10_2634052_2635049_DEL</t>
  </si>
  <si>
    <t>Chr10_3062045_3063349_DEL</t>
  </si>
  <si>
    <t>Chr10_7704225_7705190_DEL</t>
  </si>
  <si>
    <t>Chr10_9042869_9043355_DEL</t>
  </si>
  <si>
    <t>Chr10_12823333_12823424_DEL</t>
  </si>
  <si>
    <t>Chr10_43685543_43685643_DEL</t>
  </si>
  <si>
    <t>Chr10_44543006_44543071_DEL</t>
  </si>
  <si>
    <t>Chr10_44673162_44673762_DEL</t>
  </si>
  <si>
    <t>Chr10_45537027_45545206_DEL</t>
  </si>
  <si>
    <t>Chr10_50186602_50186760_DEL</t>
  </si>
  <si>
    <t>Chr10_50814009_50823254_DEL</t>
  </si>
  <si>
    <t>Chr10_51920526_51920915_DEL</t>
  </si>
  <si>
    <t>Chr10_55449308_55449783_DEL</t>
  </si>
  <si>
    <t>4</t>
  </si>
  <si>
    <t/>
  </si>
  <si>
    <t>2</t>
  </si>
  <si>
    <t>5</t>
  </si>
  <si>
    <t>3</t>
  </si>
  <si>
    <t>1</t>
  </si>
  <si>
    <t>Groups</t>
  </si>
  <si>
    <t>Sobic.001G343601</t>
  </si>
  <si>
    <t>sterol-4-alpha-carboxylate 3-dehydrogenase, decarboxylating, putative, expressed</t>
  </si>
  <si>
    <t>Sobic.001G343700</t>
  </si>
  <si>
    <t>transposon protein, putative, unclassified, expressed</t>
  </si>
  <si>
    <t>Sobic.001G343766</t>
  </si>
  <si>
    <t>Sobic.001G343832</t>
  </si>
  <si>
    <t>NAD dependent epimerase/dehydratase family protein, putative, expressed</t>
  </si>
  <si>
    <t>Sobic.003G067800</t>
  </si>
  <si>
    <t>Sobic.003G067900</t>
  </si>
  <si>
    <t>Sobic.009G049850</t>
  </si>
  <si>
    <t>pattern formation protein EMB30, putative, expressed</t>
  </si>
  <si>
    <t>Sobic.001G249900</t>
  </si>
  <si>
    <t>Sobic.001G250000</t>
  </si>
  <si>
    <t>Sobic.001G060666</t>
  </si>
  <si>
    <t>Sobic.001G060732</t>
  </si>
  <si>
    <t>Sobic.009G127900</t>
  </si>
  <si>
    <t>Sobic.009G128000</t>
  </si>
  <si>
    <t>Sobic.010G245601</t>
  </si>
  <si>
    <t>DNA polymerase I family protein, expressed</t>
  </si>
  <si>
    <t>Sobic.010G245701</t>
  </si>
  <si>
    <t>anthocyanidin 5,3-O-glucosyltransferase, putative, expressed</t>
  </si>
  <si>
    <t>0.05 (1/29)</t>
  </si>
  <si>
    <t>0 (0/36)</t>
  </si>
  <si>
    <t>0 (0/34)</t>
  </si>
  <si>
    <t>0 (0/32)</t>
  </si>
  <si>
    <t>0.03 (1/35)</t>
  </si>
  <si>
    <t>0 (0/55)</t>
  </si>
  <si>
    <t>0 (0/33)</t>
  </si>
  <si>
    <t>0.02 (1/42)</t>
  </si>
  <si>
    <t>0 (0/37)</t>
  </si>
  <si>
    <t>0 (0/29)</t>
  </si>
  <si>
    <t>0.04 (2/33)</t>
  </si>
  <si>
    <t>0 (0/27)</t>
  </si>
  <si>
    <t>0 (0/26)</t>
  </si>
  <si>
    <t>0 (0/38)</t>
  </si>
  <si>
    <t>0 (0/39)</t>
  </si>
  <si>
    <t>Chr01_1197733_1198053_DEL</t>
  </si>
  <si>
    <t>0 (0/53)</t>
  </si>
  <si>
    <t>0.1 (2/34)</t>
  </si>
  <si>
    <t>0 (0/28)</t>
  </si>
  <si>
    <t>0 (0/35)</t>
  </si>
  <si>
    <t>Chr01_12149620_12149784_DEL</t>
  </si>
  <si>
    <t>0.88 (15/26)</t>
  </si>
  <si>
    <t>Chr01_12709587_12709731_DEL</t>
  </si>
  <si>
    <t>0.92 (24/33)</t>
  </si>
  <si>
    <t>Chr01_13333190_13333343_DEL</t>
  </si>
  <si>
    <t>0.02 (1/30)</t>
  </si>
  <si>
    <t>0.03 (1/42)</t>
  </si>
  <si>
    <t>0 (0/31)</t>
  </si>
  <si>
    <t>Chr01_15280531_15280589_DEL</t>
  </si>
  <si>
    <t>0 (0/30)</t>
  </si>
  <si>
    <t>Chr01_15306661_15306787_DEL</t>
  </si>
  <si>
    <t>0 (0/41)</t>
  </si>
  <si>
    <t>Chr01_15482764_15482895_DEL</t>
  </si>
  <si>
    <t>0 (0/40)</t>
  </si>
  <si>
    <t>Chr01_15641401_15641452_DEL</t>
  </si>
  <si>
    <t>0 (0/25)</t>
  </si>
  <si>
    <t>0 (0/22)</t>
  </si>
  <si>
    <t>0 (0/57)</t>
  </si>
  <si>
    <t>0.04 (1/37)</t>
  </si>
  <si>
    <t>0.04 (1/29)</t>
  </si>
  <si>
    <t>0 (0/43)</t>
  </si>
  <si>
    <t>Chr01_17478947_17479096_DEL</t>
  </si>
  <si>
    <t>0.16 (3/56)</t>
  </si>
  <si>
    <t>Chr01_1767600_1767733_DEL</t>
  </si>
  <si>
    <t>0 (0/23)</t>
  </si>
  <si>
    <t>1 (13/33)</t>
  </si>
  <si>
    <t>Chr01_1787809_1788460_DEL</t>
  </si>
  <si>
    <t>Chr01_18232828_18235013_DEL</t>
  </si>
  <si>
    <t>0 (0/42)</t>
  </si>
  <si>
    <t>Chr01_1895042_1895186_DEL</t>
  </si>
  <si>
    <t>0.02 (1/40)</t>
  </si>
  <si>
    <t>Chr01_19187311_19194798_DEL</t>
  </si>
  <si>
    <t>0.12 (3/30)</t>
  </si>
  <si>
    <t>Chr01_19419944_19420025_DEL</t>
  </si>
  <si>
    <t>0 (0/24)</t>
  </si>
  <si>
    <t>Chr01_1950205_1950877_DEL</t>
  </si>
  <si>
    <t>Chr01_19618374_19624589_DEL</t>
  </si>
  <si>
    <t>0.05 (1/56)</t>
  </si>
  <si>
    <t>0.03 (1/29)</t>
  </si>
  <si>
    <t>0.07 (2/38)</t>
  </si>
  <si>
    <t>Chr01_20271881_20272337_DEL</t>
  </si>
  <si>
    <t>0.03 (1/31)</t>
  </si>
  <si>
    <t>0.02 (1/32)</t>
  </si>
  <si>
    <t>0 (0/56)</t>
  </si>
  <si>
    <t>0 (0/54)</t>
  </si>
  <si>
    <t>0.12 (2/32)</t>
  </si>
  <si>
    <t>0.12 (2/33)</t>
  </si>
  <si>
    <t>Chr01_22373146_22394931_DEL</t>
  </si>
  <si>
    <t>0.07 (1/39)</t>
  </si>
  <si>
    <t>Chr01_23768343_23769299_DEL</t>
  </si>
  <si>
    <t>0.04 (1/34)</t>
  </si>
  <si>
    <t>0.03 (1/33)</t>
  </si>
  <si>
    <t>0.03 (1/41)</t>
  </si>
  <si>
    <t>Chr01_23841341_23852397_DEL</t>
  </si>
  <si>
    <t>Chr01_24522165_24522976_DEL</t>
  </si>
  <si>
    <t>0.83 (15/27)</t>
  </si>
  <si>
    <t>Chr01_26942411_26942483_DEL</t>
  </si>
  <si>
    <t>Chr01_26942803_26944299_DEL</t>
  </si>
  <si>
    <t>0.05 (1/34)</t>
  </si>
  <si>
    <t>0.04 (1/53)</t>
  </si>
  <si>
    <t>Chr01_27378407_27378973_DEL</t>
  </si>
  <si>
    <t>0.05 (1/32)</t>
  </si>
  <si>
    <t>0.05 (1/35)</t>
  </si>
  <si>
    <t>Chr01_27380855_27381367_DEL</t>
  </si>
  <si>
    <t>0.05 (1/33)</t>
  </si>
  <si>
    <t>Chr01_27385345_27388484_DEL</t>
  </si>
  <si>
    <t>0.05 (1/52)</t>
  </si>
  <si>
    <t>0.05 (1/36)</t>
  </si>
  <si>
    <t>0.06 (1/34)</t>
  </si>
  <si>
    <t>Chr01_28754874_28765638_DEL</t>
  </si>
  <si>
    <t>Chr01_29111042_29111110_DEL</t>
  </si>
  <si>
    <t>0.04 (1/32)</t>
  </si>
  <si>
    <t>0.04 (1/36)</t>
  </si>
  <si>
    <t>0.05 (1/55)</t>
  </si>
  <si>
    <t>0.09 (2/33)</t>
  </si>
  <si>
    <t>Chr01_29818997_29819313_DEL</t>
  </si>
  <si>
    <t>0.04 (1/33)</t>
  </si>
  <si>
    <t>Chr01_3123548_3123614_DEL</t>
  </si>
  <si>
    <t>1 (16/31)</t>
  </si>
  <si>
    <t>0.07 (1/41)</t>
  </si>
  <si>
    <t>0.06 (2/31)</t>
  </si>
  <si>
    <t>0 (0/51)</t>
  </si>
  <si>
    <t>Chr01_38348290_38351105_DEL</t>
  </si>
  <si>
    <t>0.02 (1/31)</t>
  </si>
  <si>
    <t>Chr01_4381505_4381841_DEL</t>
  </si>
  <si>
    <t>Chr01_4381569_4381826_DEL</t>
  </si>
  <si>
    <t>Chr01_4538176_4538315_DEL</t>
  </si>
  <si>
    <t>0.9 (18/26)</t>
  </si>
  <si>
    <t>Chr01_46010099_46010163_DEL</t>
  </si>
  <si>
    <t>0.06 (2/28)</t>
  </si>
  <si>
    <t>0.12 (3/38)</t>
  </si>
  <si>
    <t>Chr01_49630610_49653404_DEL</t>
  </si>
  <si>
    <t>Chr01_51281381_51281496_DEL</t>
  </si>
  <si>
    <t>0.88 (15/34)</t>
  </si>
  <si>
    <t>Chr01_53020469_53021441_DEL</t>
  </si>
  <si>
    <t>Chr01_53573112_53574132_DEL</t>
  </si>
  <si>
    <t>Chr01_53573278_53573835_DEL</t>
  </si>
  <si>
    <t>Chr01_53582443_53582515_DEL</t>
  </si>
  <si>
    <t>Chr01_53806919_53807026_DEL</t>
  </si>
  <si>
    <t>0.04 (2/32)</t>
  </si>
  <si>
    <t>0.03 (1/55)</t>
  </si>
  <si>
    <t>0.94 (29/38)</t>
  </si>
  <si>
    <t>0.03 (1/50)</t>
  </si>
  <si>
    <t>0.96 (23/30)</t>
  </si>
  <si>
    <t>0.95 (19/35)</t>
  </si>
  <si>
    <t>0.06 (1/33)</t>
  </si>
  <si>
    <t>Chr01_57453581_57453800_DEL</t>
  </si>
  <si>
    <t>Chr01_57533597_57533706_DEL</t>
  </si>
  <si>
    <t>1 (22/35)</t>
  </si>
  <si>
    <t>0.07 (2/31)</t>
  </si>
  <si>
    <t>0.86 (24/31)</t>
  </si>
  <si>
    <t>Chr01_57579074_57579416_DEL</t>
  </si>
  <si>
    <t>Chr01_57686196_57686938_DEL</t>
  </si>
  <si>
    <t>Chr01_57855803_57856794_DEL</t>
  </si>
  <si>
    <t>Chr01_57881558_57881746_DEL</t>
  </si>
  <si>
    <t>0 (0/50)</t>
  </si>
  <si>
    <t>Chr01_58390085_58394092_DEL</t>
  </si>
  <si>
    <t>0.95 (19/27)</t>
  </si>
  <si>
    <t>Chr01_59124208_59125014_DEL</t>
  </si>
  <si>
    <t>0.03 (1/39)</t>
  </si>
  <si>
    <t>0.06 (2/41)</t>
  </si>
  <si>
    <t>Chr01_6067273_6067358_DEL</t>
  </si>
  <si>
    <t>Chr01_6084963_6085447_DEL</t>
  </si>
  <si>
    <t>Chr01_61558760_61558853_DEL</t>
  </si>
  <si>
    <t>0 (0/17)</t>
  </si>
  <si>
    <t>0 (0/21)</t>
  </si>
  <si>
    <t>0.12 (4/35)</t>
  </si>
  <si>
    <t>Chr01_62943929_62944707_DEL</t>
  </si>
  <si>
    <t>Chr01_63124362_63200701_DEL</t>
  </si>
  <si>
    <t>Chr01_63299142_63299242_DEL</t>
  </si>
  <si>
    <t>Chr01_63747121_63747534_DEL</t>
  </si>
  <si>
    <t>0.95 (20/28)</t>
  </si>
  <si>
    <t>0.85 (22/31)</t>
  </si>
  <si>
    <t>Chr01_64291840_64292332_DEL</t>
  </si>
  <si>
    <t>Chr01_64327879_64328170_DEL</t>
  </si>
  <si>
    <t>Chr01_64355166_64355254_DEL</t>
  </si>
  <si>
    <t>Chr01_64453214_64453819_DEL</t>
  </si>
  <si>
    <t>Chr01_64515309_64515394_DEL</t>
  </si>
  <si>
    <t>Chr01_66004900_66005893_DEL</t>
  </si>
  <si>
    <t>Chr01_66004940_66005743_DEL</t>
  </si>
  <si>
    <t>Chr01_67853820_67853920_DEL</t>
  </si>
  <si>
    <t>0.94 (17/34)</t>
  </si>
  <si>
    <t>Chr01_68224269_68224879_DEL</t>
  </si>
  <si>
    <t>Chr01_68784204_68784352_DEL</t>
  </si>
  <si>
    <t>0.17 (3/33)</t>
  </si>
  <si>
    <t>Chr01_71904953_71905023_DEL</t>
  </si>
  <si>
    <t>Chr01_72066036_72066127_DEL</t>
  </si>
  <si>
    <t>0.96 (26/33)</t>
  </si>
  <si>
    <t>0.03 (1/51)</t>
  </si>
  <si>
    <t>Chr01_73235260_73236290_DEL</t>
  </si>
  <si>
    <t>1 (20/29)</t>
  </si>
  <si>
    <t>0.03 (1/40)</t>
  </si>
  <si>
    <t>Chr01_73762867_73763037_DEL</t>
  </si>
  <si>
    <t>Chr01_73928510_73929123_DEL</t>
  </si>
  <si>
    <t>0.08 (2/39)</t>
  </si>
  <si>
    <t>Chr01_75029944_75030032_DEL</t>
  </si>
  <si>
    <t>0.96 (22/33)</t>
  </si>
  <si>
    <t>Chr01_75088166_75088258_DEL</t>
  </si>
  <si>
    <t>0.81 (25/30)</t>
  </si>
  <si>
    <t>Chr01_75610316_75614448_DEL</t>
  </si>
  <si>
    <t>Chr01_75699772_75700240_DEL</t>
  </si>
  <si>
    <t>Chr01_75711417_75712214_DEL</t>
  </si>
  <si>
    <t>0.03 (1/27)</t>
  </si>
  <si>
    <t>0.03 (1/37)</t>
  </si>
  <si>
    <t>Chr01_77998061_77998161_DEL</t>
  </si>
  <si>
    <t>1 (14/32)</t>
  </si>
  <si>
    <t>Chr01_7842680_7842919_DEL</t>
  </si>
  <si>
    <t>0.12 (3/36)</t>
  </si>
  <si>
    <t>Chr01_78789804_78789926_DEL</t>
  </si>
  <si>
    <t>Chr01_79331644_79331717_DEL</t>
  </si>
  <si>
    <t>Chr01_79634645_79635112_DEL</t>
  </si>
  <si>
    <t>0.08 (3/37)</t>
  </si>
  <si>
    <t>Chr01_79741066_79742367_DEL</t>
  </si>
  <si>
    <t>0.02 (1/33)</t>
  </si>
  <si>
    <t>Chr01_79962966_79963077_DEL</t>
  </si>
  <si>
    <t>0.05 (1/37)</t>
  </si>
  <si>
    <t>0.05 (1/54)</t>
  </si>
  <si>
    <t>Chr01_8021410_8021576_DEL</t>
  </si>
  <si>
    <t>0.02 (1/56)</t>
  </si>
  <si>
    <t>Chr01_9634186_9634325_DEL</t>
  </si>
  <si>
    <t>Chr01_9636119_9636295_DEL</t>
  </si>
  <si>
    <t>Chr02_10222672_10223032_DEL</t>
  </si>
  <si>
    <t>Chr02_1073139_1073269_DEL</t>
  </si>
  <si>
    <t>Chr02_12827108_12827187_DEL</t>
  </si>
  <si>
    <t>0.05 (1/30)</t>
  </si>
  <si>
    <t>0.09 (4/37)</t>
  </si>
  <si>
    <t>0.07 (2/53)</t>
  </si>
  <si>
    <t>Chr02_15369998_15372155_DEL</t>
  </si>
  <si>
    <t>Chr02_1974485_1976521_DEL</t>
  </si>
  <si>
    <t>0.06 (1/36)</t>
  </si>
  <si>
    <t>Chr02_24046097_24049078_DEL</t>
  </si>
  <si>
    <t>0.07 (1/33)</t>
  </si>
  <si>
    <t>Chr02_24873839_24891363_DEL</t>
  </si>
  <si>
    <t>Chr02_25338364_25342533_DEL</t>
  </si>
  <si>
    <t>0.06 (1/32)</t>
  </si>
  <si>
    <t>Chr02_26395691_26400253_DEL</t>
  </si>
  <si>
    <t>Chr02_26873239_26873807_DEL</t>
  </si>
  <si>
    <t>0.09 (2/37)</t>
  </si>
  <si>
    <t>Chr02_31871041_31871499_DEL</t>
  </si>
  <si>
    <t>0.88 (15/33)</t>
  </si>
  <si>
    <t>Chr02_32019168_32026118_DEL</t>
  </si>
  <si>
    <t>0.05 (1/38)</t>
  </si>
  <si>
    <t>Chr02_36829885_36830337_DEL</t>
  </si>
  <si>
    <t>0.05 (1/41)</t>
  </si>
  <si>
    <t>Chr02_42410272_42419810_DEL</t>
  </si>
  <si>
    <t>0.94 (17/33)</t>
  </si>
  <si>
    <t>Chr02_42452474_42461865_DEL</t>
  </si>
  <si>
    <t>0.93 (13/31)</t>
  </si>
  <si>
    <t>0 (0/52)</t>
  </si>
  <si>
    <t>Chr02_44052914_44059153_DEL</t>
  </si>
  <si>
    <t>0.88 (14/34)</t>
  </si>
  <si>
    <t>Chr02_47596351_47596935_DEL</t>
  </si>
  <si>
    <t>0.04 (1/55)</t>
  </si>
  <si>
    <t>0.07 (2/30)</t>
  </si>
  <si>
    <t>Chr02_5080100_5084503_DEL</t>
  </si>
  <si>
    <t>Chr02_5094824_5094940_DEL</t>
  </si>
  <si>
    <t>0.04 (2/53)</t>
  </si>
  <si>
    <t>Chr02_5295892_5296030_DEL</t>
  </si>
  <si>
    <t>Chr02_5319397_5319529_DEL</t>
  </si>
  <si>
    <t>Chr02_54441331_54441404_DEL</t>
  </si>
  <si>
    <t>Chr02_55386797_55387391_DEL</t>
  </si>
  <si>
    <t>Chr02_55495103_55495505_DEL</t>
  </si>
  <si>
    <t>0.86 (32/40)</t>
  </si>
  <si>
    <t>Chr02_57566146_57566237_DEL</t>
  </si>
  <si>
    <t>Chr02_57577035_57578583_DEL</t>
  </si>
  <si>
    <t>0.04 (1/40)</t>
  </si>
  <si>
    <t>0.04 (1/30)</t>
  </si>
  <si>
    <t>0.04 (1/41)</t>
  </si>
  <si>
    <t>Chr02_59887393_59887519_DEL</t>
  </si>
  <si>
    <t>Chr02_6028860_6029222_DEL</t>
  </si>
  <si>
    <t>0 (0/20)</t>
  </si>
  <si>
    <t>Chr02_60831234_60840704_DEL</t>
  </si>
  <si>
    <t>0.1 (3/43)</t>
  </si>
  <si>
    <t>0.02 (1/55)</t>
  </si>
  <si>
    <t>Chr02_61653273_61653559_DEL</t>
  </si>
  <si>
    <t>0.03 (1/38)</t>
  </si>
  <si>
    <t>Chr02_62272397_62272495_DEL</t>
  </si>
  <si>
    <t>Chr02_62381085_62381202_DEL</t>
  </si>
  <si>
    <t>0.06 (1/37)</t>
  </si>
  <si>
    <t>Chr02_62829903_62830319_DEL</t>
  </si>
  <si>
    <t>0.78 (18/34)</t>
  </si>
  <si>
    <t>Chr02_62834913_62835723_DEL</t>
  </si>
  <si>
    <t>Chr02_62901349_62901836_DEL</t>
  </si>
  <si>
    <t>Chr02_64688869_64694088_DEL</t>
  </si>
  <si>
    <t>0.07 (3/31)</t>
  </si>
  <si>
    <t>0.05 (2/53)</t>
  </si>
  <si>
    <t>Chr02_66388524_66389289_DEL</t>
  </si>
  <si>
    <t>0.86 (18/53)</t>
  </si>
  <si>
    <t>0.04 (1/31)</t>
  </si>
  <si>
    <t>Chr02_6967355_6968010_DEL</t>
  </si>
  <si>
    <t>0.72 (18/32)</t>
  </si>
  <si>
    <t>Chr02_7031789_7033168_DEL</t>
  </si>
  <si>
    <t>0 (0/18)</t>
  </si>
  <si>
    <t>0.06 (2/54)</t>
  </si>
  <si>
    <t>Chr02_72459020_72459117_DEL</t>
  </si>
  <si>
    <t>1 (18/34)</t>
  </si>
  <si>
    <t>Chr02_72949650_72949829_DEL</t>
  </si>
  <si>
    <t>0.07 (2/57)</t>
  </si>
  <si>
    <t>0 (0/16)</t>
  </si>
  <si>
    <t>0.05 (1/31)</t>
  </si>
  <si>
    <t>Chr02_74275238_74275704_DEL</t>
  </si>
  <si>
    <t>Chr02_75117496_75119491_DEL</t>
  </si>
  <si>
    <t>1 (16/30)</t>
  </si>
  <si>
    <t>0.03 (1/56)</t>
  </si>
  <si>
    <t>0.87 (33/39)</t>
  </si>
  <si>
    <t>0.87 (27/37)</t>
  </si>
  <si>
    <t>Chr02_76483081_76483160_DEL</t>
  </si>
  <si>
    <t>0.02 (1/34)</t>
  </si>
  <si>
    <t>Chr02_7872517_7872607_DEL</t>
  </si>
  <si>
    <t>0.82 (14/34)</t>
  </si>
  <si>
    <t>0 (0/48)</t>
  </si>
  <si>
    <t>Chr02_8720594_8720729_DEL</t>
  </si>
  <si>
    <t>Chr03_10185179_10185275_DEL</t>
  </si>
  <si>
    <t>Chr03_1153694_1153772_DEL</t>
  </si>
  <si>
    <t>0.72 (13/29)</t>
  </si>
  <si>
    <t>Chr03_12044759_12044819_DEL</t>
  </si>
  <si>
    <t>1 (17/27)</t>
  </si>
  <si>
    <t>Chr03_12052461_12052560_DEL</t>
  </si>
  <si>
    <t>0.04 (1/39)</t>
  </si>
  <si>
    <t>Chr03_138779_140253_DEL</t>
  </si>
  <si>
    <t>Chr03_13886379_13887466_DEL</t>
  </si>
  <si>
    <t>Chr03_16202120_16215584_DEL</t>
  </si>
  <si>
    <t>Chr03_17051785_17051865_DEL</t>
  </si>
  <si>
    <t>Chr03_1941778_1942880_DEL</t>
  </si>
  <si>
    <t>Chr03_1983277_1983362_DEL</t>
  </si>
  <si>
    <t>Chr03_19944704_19944831_DEL</t>
  </si>
  <si>
    <t>0 (0/19)</t>
  </si>
  <si>
    <t>Chr03_2095962_2096053_DEL</t>
  </si>
  <si>
    <t>1 (28/35)</t>
  </si>
  <si>
    <t>Chr03_21371862_21373011_DEL</t>
  </si>
  <si>
    <t>0.85 (22/36)</t>
  </si>
  <si>
    <t>0.73 (11/34)</t>
  </si>
  <si>
    <t>Chr03_21673539_21673683_DEL</t>
  </si>
  <si>
    <t>0.03 (1/30)</t>
  </si>
  <si>
    <t>Chr03_2421998_2422111_DEL</t>
  </si>
  <si>
    <t>0.73 (11/22)</t>
  </si>
  <si>
    <t>0.84 (26/34)</t>
  </si>
  <si>
    <t>Chr03_26750476_26753929_DEL</t>
  </si>
  <si>
    <t>0.87 (26/36)</t>
  </si>
  <si>
    <t>0.03 (1/52)</t>
  </si>
  <si>
    <t>Chr03_3743492_3743679_DEL</t>
  </si>
  <si>
    <t>Chr03_458420_458831_DEL</t>
  </si>
  <si>
    <t>Chr03_46113321_46115093_DEL</t>
  </si>
  <si>
    <t>1 (19/31)</t>
  </si>
  <si>
    <t>0.05 (2/31)</t>
  </si>
  <si>
    <t>Chr03_47887334_47888968_DEL</t>
  </si>
  <si>
    <t>0.91 (20/31)</t>
  </si>
  <si>
    <t>Chr03_49109731_49110194_DEL</t>
  </si>
  <si>
    <t>0.96 (25/36)</t>
  </si>
  <si>
    <t>Chr03_49556589_49557620_DEL</t>
  </si>
  <si>
    <t>Chr03_49902619_49902714_DEL</t>
  </si>
  <si>
    <t>0.05 (1/39)</t>
  </si>
  <si>
    <t>Chr03_51537202_51537545_DEL</t>
  </si>
  <si>
    <t>0.04 (1/26)</t>
  </si>
  <si>
    <t>Chr03_51796721_51796789_DEL</t>
  </si>
  <si>
    <t>0.76 (19/28)</t>
  </si>
  <si>
    <t>Chr03_52108166_52108816_DEL</t>
  </si>
  <si>
    <t>0.12 (2/34)</t>
  </si>
  <si>
    <t>0.06 (2/55)</t>
  </si>
  <si>
    <t>Chr03_53550768_53551839_DEL</t>
  </si>
  <si>
    <t>Chr03_53588484_53588905_DEL</t>
  </si>
  <si>
    <t>Chr03_53675429_53678900_DEL</t>
  </si>
  <si>
    <t>Chr03_5448742_5449088_DEL</t>
  </si>
  <si>
    <t>Chr03_54511639_54519879_DEL</t>
  </si>
  <si>
    <t>0.89 (17/30)</t>
  </si>
  <si>
    <t>0.78 (14/54)</t>
  </si>
  <si>
    <t>0.02 (1/29)</t>
  </si>
  <si>
    <t>0.02 (1/38)</t>
  </si>
  <si>
    <t>0.85 (29/34)</t>
  </si>
  <si>
    <t>Chr03_57455270_57455392_DEL</t>
  </si>
  <si>
    <t>0.14 (3/36)</t>
  </si>
  <si>
    <t>Chr03_5750869_5751238_DEL</t>
  </si>
  <si>
    <t>universal stress protein domain containing protein, putative, expressed</t>
  </si>
  <si>
    <t>Chr03_58905552_58906388_DEL</t>
  </si>
  <si>
    <t>Chr03_59945042_59945155_DEL</t>
  </si>
  <si>
    <t>Chr03_60679887_60679974_DEL</t>
  </si>
  <si>
    <t>Chr03_60921547_60921685_DEL</t>
  </si>
  <si>
    <t>Chr03_6121798_6121966_DEL</t>
  </si>
  <si>
    <t>0.05 (1/24)</t>
  </si>
  <si>
    <t>0.87 (26/29)</t>
  </si>
  <si>
    <t>Chr03_62139664_62139723_DEL</t>
  </si>
  <si>
    <t>Chr03_64100142_64100250_DEL</t>
  </si>
  <si>
    <t>0.06 (1/39)</t>
  </si>
  <si>
    <t>0.05 (2/50)</t>
  </si>
  <si>
    <t>Chr03_67537381_67537464_DEL</t>
  </si>
  <si>
    <t>Chr03_67807793_67808391_DEL</t>
  </si>
  <si>
    <t>Chr03_68393097_68393494_DEL</t>
  </si>
  <si>
    <t>Chr03_68395872_68396462_DEL</t>
  </si>
  <si>
    <t>0.04 (1/54)</t>
  </si>
  <si>
    <t>Chr03_68538430_68538895_DEL</t>
  </si>
  <si>
    <t>Chr03_69128405_69128474_DEL</t>
  </si>
  <si>
    <t>Chr03_69443417_69443900_DEL</t>
  </si>
  <si>
    <t>Chr03_70230945_70231066_DEL</t>
  </si>
  <si>
    <t>Chr03_70382240_70382356_DEL</t>
  </si>
  <si>
    <t>Chr03_7163852_7163953_DEL</t>
  </si>
  <si>
    <t>0.03 (1/54)</t>
  </si>
  <si>
    <t>0.07 (2/35)</t>
  </si>
  <si>
    <t>Chr03_73036722_73037005_DEL</t>
  </si>
  <si>
    <t>Chr03_73461428_73461502_DEL</t>
  </si>
  <si>
    <t>Chr03_73708017_73712592_DEL</t>
  </si>
  <si>
    <t>Chr03_73750249_73750359_DEL</t>
  </si>
  <si>
    <t>Chr03_73755369_73755638_DEL</t>
  </si>
  <si>
    <t>Chr03_73917294_73917732_DEL</t>
  </si>
  <si>
    <t>0.05 (2/30)</t>
  </si>
  <si>
    <t>Chr03_8737184_8737624_DEL</t>
  </si>
  <si>
    <t>0.04 (1/56)</t>
  </si>
  <si>
    <t>0.12 (3/28)</t>
  </si>
  <si>
    <t>0.06 (1/38)</t>
  </si>
  <si>
    <t>Chr03_9466771_9467860_DEL</t>
  </si>
  <si>
    <t>Chr04_10285357_10285424_DEL</t>
  </si>
  <si>
    <t>Chr04_10343140_10343499_DEL</t>
  </si>
  <si>
    <t>Chr04_10440487_10440575_DEL</t>
  </si>
  <si>
    <t>0.06 (1/41)</t>
  </si>
  <si>
    <t>Chr04_10441034_10443439_DEL</t>
  </si>
  <si>
    <t>Chr04_11175830_11181040_DEL</t>
  </si>
  <si>
    <t>Chr04_12256481_12259278_DEL</t>
  </si>
  <si>
    <t>0.12 (2/31)</t>
  </si>
  <si>
    <t>Chr04_12907117_12910435_DEL</t>
  </si>
  <si>
    <t>0.05 (2/36)</t>
  </si>
  <si>
    <t>0.09 (2/27)</t>
  </si>
  <si>
    <t>0.09 (2/34)</t>
  </si>
  <si>
    <t>0.13 (2/31)</t>
  </si>
  <si>
    <t>0.03 (1/36)</t>
  </si>
  <si>
    <t>0.96 (25/33)</t>
  </si>
  <si>
    <t>Chr04_16163702_16164168_DEL</t>
  </si>
  <si>
    <t>Chr04_16307529_16307612_DEL</t>
  </si>
  <si>
    <t>Chr04_16370842_16404069_DEL</t>
  </si>
  <si>
    <t>0.07 (2/39)</t>
  </si>
  <si>
    <t>0.05 (2/33)</t>
  </si>
  <si>
    <t>0.1 (4/31)</t>
  </si>
  <si>
    <t>0.02 (1/28)</t>
  </si>
  <si>
    <t>0.06 (2/34)</t>
  </si>
  <si>
    <t>Chr04_38714060_38714134_DEL</t>
  </si>
  <si>
    <t>0 (0/44)</t>
  </si>
  <si>
    <t>Chr04_4008370_4008475_DEL</t>
  </si>
  <si>
    <t>Chr04_40475797_40479874_DEL</t>
  </si>
  <si>
    <t>Chr04_41333866_41333975_DEL</t>
  </si>
  <si>
    <t>0.03 (1/32)</t>
  </si>
  <si>
    <t>Chr04_50461664_50462261_DEL</t>
  </si>
  <si>
    <t>0.07 (2/40)</t>
  </si>
  <si>
    <t>Chr04_50969537_50973391_DEL</t>
  </si>
  <si>
    <t>Chr04_51647710_51647784_DEL</t>
  </si>
  <si>
    <t>0.04 (1/35)</t>
  </si>
  <si>
    <t>Chr04_53093626_53093725_DEL</t>
  </si>
  <si>
    <t>Chr04_54655338_54655507_DEL</t>
  </si>
  <si>
    <t>Chr04_54714134_54716212_DEL</t>
  </si>
  <si>
    <t>Chr04_54717264_54717982_DEL</t>
  </si>
  <si>
    <t>Chr04_56790815_56791837_DEL</t>
  </si>
  <si>
    <t>Chr04_56795638_56795719_DEL</t>
  </si>
  <si>
    <t>Chr04_57124648_57124723_DEL</t>
  </si>
  <si>
    <t>0.89 (16/37)</t>
  </si>
  <si>
    <t>Chr04_57717740_57717816_DEL</t>
  </si>
  <si>
    <t>Chr04_58481852_58481964_DEL</t>
  </si>
  <si>
    <t>0.82 (18/49)</t>
  </si>
  <si>
    <t>0.09 (2/42)</t>
  </si>
  <si>
    <t>Chr04_5860054_5860232_DEL</t>
  </si>
  <si>
    <t>Chr04_60353954_60354029_DEL</t>
  </si>
  <si>
    <t>Chr04_60872679_60872732_DEL</t>
  </si>
  <si>
    <t>Chr04_61731306_61731386_DEL</t>
  </si>
  <si>
    <t>Chr04_62838320_62838915_DEL</t>
  </si>
  <si>
    <t>Chr04_63488948_63489373_DEL</t>
  </si>
  <si>
    <t>0 (0/47)</t>
  </si>
  <si>
    <t>Chr04_63823694_63824319_DEL</t>
  </si>
  <si>
    <t>Chr04_63824777_63826181_DEL</t>
  </si>
  <si>
    <t>0.07 (3/52)</t>
  </si>
  <si>
    <t>Chr04_64162109_64162698_DEL</t>
  </si>
  <si>
    <t>Chr04_64292764_64293334_DEL</t>
  </si>
  <si>
    <t>0.95 (20/33)</t>
  </si>
  <si>
    <t>Chr04_65716008_65716159_DEL</t>
  </si>
  <si>
    <t>Chr04_66186786_66187400_DEL</t>
  </si>
  <si>
    <t>Chr04_67650695_67650846_DEL</t>
  </si>
  <si>
    <t>0.12 (5/35)</t>
  </si>
  <si>
    <t>Chr04_68273478_68273718_DEL</t>
  </si>
  <si>
    <t>0.06 (3/54)</t>
  </si>
  <si>
    <t>Chr04_795707_795835_DEL</t>
  </si>
  <si>
    <t>0.06 (2/35)</t>
  </si>
  <si>
    <t>Chr04_9518916_9519585_DEL</t>
  </si>
  <si>
    <t>Chr04_9591564_9599415_DEL</t>
  </si>
  <si>
    <t>Chr04_9601004_9606810_DEL</t>
  </si>
  <si>
    <t>Chr04_9635893_9637615_DEL</t>
  </si>
  <si>
    <t>Chr05_10552830_10553596_DEL</t>
  </si>
  <si>
    <t>Chr05_10652743_10654215_DEL</t>
  </si>
  <si>
    <t>pentatricopeptide, putative, expressed</t>
  </si>
  <si>
    <t>Chr05_11562387_11562936_DEL</t>
  </si>
  <si>
    <t>0.07 (3/33)</t>
  </si>
  <si>
    <t>Chr05_1210423_1210814_DEL</t>
  </si>
  <si>
    <t>Chr05_12451006_12452571_DEL</t>
  </si>
  <si>
    <t>Chr05_12504224_12504605_DEL</t>
  </si>
  <si>
    <t>0.07 (1/35)</t>
  </si>
  <si>
    <t>Chr05_14287301_14287759_DEL</t>
  </si>
  <si>
    <t>0.07 (1/27)</t>
  </si>
  <si>
    <t>Chr05_15059235_15059637_DEL</t>
  </si>
  <si>
    <t>0.73 (22/33)</t>
  </si>
  <si>
    <t>0.04 (2/30)</t>
  </si>
  <si>
    <t>Chr05_15765975_15766038_DEL</t>
  </si>
  <si>
    <t>Chr05_16269403_16276510_DEL</t>
  </si>
  <si>
    <t>Chr05_16744436_16744591_DEL</t>
  </si>
  <si>
    <t>Chr05_18974115_18992523_DEL</t>
  </si>
  <si>
    <t>Chr05_19055468_19055918_DEL</t>
  </si>
  <si>
    <t>Chr05_19097268_19097643_DEL</t>
  </si>
  <si>
    <t>Chr05_19916204_19916283_DEL</t>
  </si>
  <si>
    <t>0.07 (1/29)</t>
  </si>
  <si>
    <t>Chr05_2090849_2094152_DEL</t>
  </si>
  <si>
    <t>Chr05_2120282_2120810_DEL</t>
  </si>
  <si>
    <t>0.05 (1/40)</t>
  </si>
  <si>
    <t>Chr05_21431364_21431432_DEL</t>
  </si>
  <si>
    <t>Chr05_21527228_21539872_DEL</t>
  </si>
  <si>
    <t>Chr05_22333597_22339194_DEL</t>
  </si>
  <si>
    <t>Chr05_23137605_23137772_DEL</t>
  </si>
  <si>
    <t>0.88 (28/34)</t>
  </si>
  <si>
    <t>Chr05_24688000_24688072_DEL</t>
  </si>
  <si>
    <t>Chr05_25078872_25081665_DEL</t>
  </si>
  <si>
    <t>Chr05_25698412_25698960_DEL</t>
  </si>
  <si>
    <t>Chr05_26456642_26457218_DEL</t>
  </si>
  <si>
    <t>Chr05_27307929_27308038_DEL</t>
  </si>
  <si>
    <t>Chr05_28371765_28371829_DEL</t>
  </si>
  <si>
    <t>Chr05_2949058_2949125_DEL</t>
  </si>
  <si>
    <t>Chr05_2957718_2957827_DEL</t>
  </si>
  <si>
    <t>Chr05_30671675_30673631_DEL</t>
  </si>
  <si>
    <t>0.07 (3/30)</t>
  </si>
  <si>
    <t>0.04 (2/36)</t>
  </si>
  <si>
    <t>Chr05_31308365_31327044_DEL</t>
  </si>
  <si>
    <t>Chr05_3174813_3175442_DEL</t>
  </si>
  <si>
    <t>Chr05_3252148_3252257_DEL</t>
  </si>
  <si>
    <t>Chr05_3252839_3253321_DEL</t>
  </si>
  <si>
    <t>Chr05_3255340_3256586_DEL</t>
  </si>
  <si>
    <t>Chr05_33634648_33638053_DEL</t>
  </si>
  <si>
    <t>Chr05_34361835_34361910_DEL</t>
  </si>
  <si>
    <t>0.14 (2/55)</t>
  </si>
  <si>
    <t>Chr05_35189916_35192049_DEL</t>
  </si>
  <si>
    <t>Chr05_35341783_35341866_DEL</t>
  </si>
  <si>
    <t>Chr05_35657709_35657807_DEL</t>
  </si>
  <si>
    <t>Chr05_3573376_3574936_DEL</t>
  </si>
  <si>
    <t>Chr05_37014631_37014746_DEL</t>
  </si>
  <si>
    <t>Chr05_37245133_37245200_DEL</t>
  </si>
  <si>
    <t>0.93 (13/22)</t>
  </si>
  <si>
    <t>Chr05_41226034_41226543_DEL</t>
  </si>
  <si>
    <t>Chr05_41435405_41438450_DEL</t>
  </si>
  <si>
    <t>Chr05_43562647_43562740_DEL</t>
  </si>
  <si>
    <t>Chr05_43974367_43974724_DEL</t>
  </si>
  <si>
    <t>Chr05_44893935_44894007_DEL</t>
  </si>
  <si>
    <t>Chr05_4496515_4497198_DEL</t>
  </si>
  <si>
    <t>0.93 (25/31)</t>
  </si>
  <si>
    <t>Chr05_497544_499124_DEL</t>
  </si>
  <si>
    <t>Chr05_4980497_4982405_DEL</t>
  </si>
  <si>
    <t>Chr05_5103547_5103657_DEL</t>
  </si>
  <si>
    <t>Chr05_52059514_52133456_DEL</t>
  </si>
  <si>
    <t>0.05 (2/54)</t>
  </si>
  <si>
    <t>Chr05_52608733_52608848_DEL</t>
  </si>
  <si>
    <t>Chr05_52647776_52647887_DEL</t>
  </si>
  <si>
    <t>Chr05_52668885_52669052_DEL</t>
  </si>
  <si>
    <t>Chr05_52915207_52915341_DEL</t>
  </si>
  <si>
    <t>Chr05_52918082_52918789_DEL</t>
  </si>
  <si>
    <t>Chr05_52926497_52936217_DEL</t>
  </si>
  <si>
    <t>Chr05_52926497_52936519_DEL</t>
  </si>
  <si>
    <t>Chr05_52988497_52988641_DEL</t>
  </si>
  <si>
    <t>Chr05_54108820_54108899_DEL</t>
  </si>
  <si>
    <t>Chr05_55093370_55093717_DEL</t>
  </si>
  <si>
    <t>Chr05_55773749_55776377_DEL</t>
  </si>
  <si>
    <t>Chr05_57087947_57089347_DEL</t>
  </si>
  <si>
    <t>Chr05_57395956_57417833_DEL</t>
  </si>
  <si>
    <t>0.08 (3/28)</t>
  </si>
  <si>
    <t>0.13 (3/31)</t>
  </si>
  <si>
    <t>0.06 (1/28)</t>
  </si>
  <si>
    <t>0.05 (2/56)</t>
  </si>
  <si>
    <t>0.05 (2/32)</t>
  </si>
  <si>
    <t>Chr05_61826177_61826809_DEL</t>
  </si>
  <si>
    <t>Chr05_63706691_63706790_DEL</t>
  </si>
  <si>
    <t>0.14 (3/35)</t>
  </si>
  <si>
    <t>Chr05_64710809_64721006_DEL</t>
  </si>
  <si>
    <t>Chr05_65575147_65575258_DEL</t>
  </si>
  <si>
    <t>Chr05_65924184_65924306_DEL</t>
  </si>
  <si>
    <t>0.07 (1/32)</t>
  </si>
  <si>
    <t>0.05 (2/29)</t>
  </si>
  <si>
    <t>Chr05_67140572_67140637_DEL</t>
  </si>
  <si>
    <t>0.91 (20/33)</t>
  </si>
  <si>
    <t>Chr05_67142273_67142370_DEL</t>
  </si>
  <si>
    <t>0.86 (19/33)</t>
  </si>
  <si>
    <t>Chr05_675596_675663_DEL</t>
  </si>
  <si>
    <t>0.93 (14/34)</t>
  </si>
  <si>
    <t>Chr05_68088507_68103495_DEL</t>
  </si>
  <si>
    <t>0.08 (2/50)</t>
  </si>
  <si>
    <t>0.08 (2/37)</t>
  </si>
  <si>
    <t>Chr05_68740736_68741327_DEL</t>
  </si>
  <si>
    <t>Chr05_68989777_68990363_DEL</t>
  </si>
  <si>
    <t>0.13 (2/34)</t>
  </si>
  <si>
    <t>Chr05_6930899_6931280_DEL</t>
  </si>
  <si>
    <t>0.06 (2/36)</t>
  </si>
  <si>
    <t>Chr05_7132546_7133666_DEL</t>
  </si>
  <si>
    <t>0.86 (19/29)</t>
  </si>
  <si>
    <t>Chr05_7132814_7133356_DEL</t>
  </si>
  <si>
    <t>0.04 (1/28)</t>
  </si>
  <si>
    <t>1 (14/20)</t>
  </si>
  <si>
    <t>0.12 (2/30)</t>
  </si>
  <si>
    <t>0.1 (3/30)</t>
  </si>
  <si>
    <t>Chr05_974539_979230_DEL</t>
  </si>
  <si>
    <t>0.76 (41/55)</t>
  </si>
  <si>
    <t>Chr06_1619584_1639691_DEL</t>
  </si>
  <si>
    <t>0.09 (3/56)</t>
  </si>
  <si>
    <t>Chr06_16726267_16726398_DEL</t>
  </si>
  <si>
    <t>0.94 (16/27)</t>
  </si>
  <si>
    <t>Chr06_1770399_1779598_DEL</t>
  </si>
  <si>
    <t>Chr06_1866418_1866963_DEL</t>
  </si>
  <si>
    <t>Chr06_3047844_3047932_DEL</t>
  </si>
  <si>
    <t>0.83 (15/34)</t>
  </si>
  <si>
    <t>Chr06_30812305_30812402_DEL</t>
  </si>
  <si>
    <t>Chr06_35166292_35166367_DEL</t>
  </si>
  <si>
    <t>Chr06_3975181_3976143_DEL</t>
  </si>
  <si>
    <t>0.95 (19/31)</t>
  </si>
  <si>
    <t>0.06 (2/52)</t>
  </si>
  <si>
    <t>0.76 (25/35)</t>
  </si>
  <si>
    <t>Chr06_41416918_41417287_DEL</t>
  </si>
  <si>
    <t>Chr06_4199629_4221873_DEL</t>
  </si>
  <si>
    <t>Chr06_42765230_42768191_DEL</t>
  </si>
  <si>
    <t>0.12 (3/37)</t>
  </si>
  <si>
    <t>Chr06_43397289_43398452_DEL</t>
  </si>
  <si>
    <t>Chr06_44794469_44794611_DEL</t>
  </si>
  <si>
    <t>Chr06_44909511_44909627_DEL</t>
  </si>
  <si>
    <t>0.07 (4/55)</t>
  </si>
  <si>
    <t>0 (0/49)</t>
  </si>
  <si>
    <t>0.9 (19/24)</t>
  </si>
  <si>
    <t>Chr06_47080605_47081517_DEL</t>
  </si>
  <si>
    <t>0.83 (19/40)</t>
  </si>
  <si>
    <t>Chr06_47082750_47083555_DEL</t>
  </si>
  <si>
    <t>Chr06_47400904_47401576_DEL</t>
  </si>
  <si>
    <t>Chr06_47433781_47433855_DEL</t>
  </si>
  <si>
    <t>Chr06_47794360_47794732_DEL</t>
  </si>
  <si>
    <t>Chr06_47873216_47874747_DEL</t>
  </si>
  <si>
    <t>0.04 (1/21)</t>
  </si>
  <si>
    <t>Chr06_48115581_48115706_DEL</t>
  </si>
  <si>
    <t>0.04 (1/42)</t>
  </si>
  <si>
    <t>Chr06_48232377_48232620_DEL</t>
  </si>
  <si>
    <t>0.77 (17/35)</t>
  </si>
  <si>
    <t>Chr06_48543736_48544168_DEL</t>
  </si>
  <si>
    <t>Chr06_48717991_48718156_DEL</t>
  </si>
  <si>
    <t>0.08 (3/32)</t>
  </si>
  <si>
    <t>0.07 (2/36)</t>
  </si>
  <si>
    <t>Chr06_49500764_49501165_DEL</t>
  </si>
  <si>
    <t>Chr06_50677998_50678479_DEL</t>
  </si>
  <si>
    <t>Chr06_50976044_50976176_DEL</t>
  </si>
  <si>
    <t>Chr06_51534092_51534183_DEL</t>
  </si>
  <si>
    <t>Chr06_54160179_54160785_DEL</t>
  </si>
  <si>
    <t>Chr06_54231586_54232108_DEL</t>
  </si>
  <si>
    <t>Chr06_54754977_54755052_DEL</t>
  </si>
  <si>
    <t>Chr06_55193198_55193343_DEL</t>
  </si>
  <si>
    <t>Chr06_55668348_55670305_DEL</t>
  </si>
  <si>
    <t>0.11 (2/33)</t>
  </si>
  <si>
    <t>Chr06_6136817_6136917_DEL</t>
  </si>
  <si>
    <t>0.83 (29/37)</t>
  </si>
  <si>
    <t>0.11 (4/29)</t>
  </si>
  <si>
    <t>Chr07_1031531_1032951_DEL</t>
  </si>
  <si>
    <t>Chr07_11804377_11804487_DEL</t>
  </si>
  <si>
    <t>0.94 (15/36)</t>
  </si>
  <si>
    <t>Chr07_131051_131394_DEL</t>
  </si>
  <si>
    <t>0.05 (1/50)</t>
  </si>
  <si>
    <t>0.84 (16/37)</t>
  </si>
  <si>
    <t>Chr07_1368255_1368358_DEL</t>
  </si>
  <si>
    <t>0.86 (12/36)</t>
  </si>
  <si>
    <t>Chr07_14064843_14073605_DEL</t>
  </si>
  <si>
    <t>Chr07_1691966_1692459_DEL</t>
  </si>
  <si>
    <t>Chr07_1993384_1993452_DEL</t>
  </si>
  <si>
    <t>Chr07_2001239_2001896_DEL</t>
  </si>
  <si>
    <t>0.04 (1/52)</t>
  </si>
  <si>
    <t>Chr07_20720750_20722368_DEL</t>
  </si>
  <si>
    <t>0.7 (16/34)</t>
  </si>
  <si>
    <t>Chr07_22461639_22493922_DEL</t>
  </si>
  <si>
    <t>Chr07_22525483_22525611_DEL</t>
  </si>
  <si>
    <t>Chr07_30180337_30192373_DEL</t>
  </si>
  <si>
    <t>0.79 (11/28)</t>
  </si>
  <si>
    <t>Chr07_3616628_3617082_DEL</t>
  </si>
  <si>
    <t>Chr07_3641758_3641925_DEL</t>
  </si>
  <si>
    <t>Chr07_3757992_3758482_DEL</t>
  </si>
  <si>
    <t>Chr07_40038464_40038520_DEL</t>
  </si>
  <si>
    <t>Chr07_43146976_43149993_DEL</t>
  </si>
  <si>
    <t>Chr07_4462241_4463313_DEL</t>
  </si>
  <si>
    <t>Chr07_4489405_4489811_DEL</t>
  </si>
  <si>
    <t>Chr07_48155747_48155802_DEL</t>
  </si>
  <si>
    <t>Chr07_5138114_5139177_DEL</t>
  </si>
  <si>
    <t>1 (15/24)</t>
  </si>
  <si>
    <t>Chr07_52891071_52892369_DEL</t>
  </si>
  <si>
    <t>Chr07_52913433_52914365_DEL</t>
  </si>
  <si>
    <t>Chr07_56279224_56281700_DEL</t>
  </si>
  <si>
    <t>Chr07_56347917_56362127_DEL</t>
  </si>
  <si>
    <t>Chr07_56399173_56399299_DEL</t>
  </si>
  <si>
    <t>Chr07_56451304_56452057_DEL</t>
  </si>
  <si>
    <t>Chr07_57148356_57150725_DEL</t>
  </si>
  <si>
    <t>0.1 (3/39)</t>
  </si>
  <si>
    <t>0.04 (1/50)</t>
  </si>
  <si>
    <t>Chr07_58846090_58846674_DEL</t>
  </si>
  <si>
    <t>0.03 (1/34)</t>
  </si>
  <si>
    <t>0.09 (2/39)</t>
  </si>
  <si>
    <t>Chr07_59176634_59177379_DEL</t>
  </si>
  <si>
    <t>Chr07_59342897_59349877_DEL</t>
  </si>
  <si>
    <t>Chr07_61107995_61108429_DEL</t>
  </si>
  <si>
    <t>Chr07_61142839_61143466_DEL</t>
  </si>
  <si>
    <t>Chr07_61421164_61421268_DEL</t>
  </si>
  <si>
    <t>Chr07_62251028_62251545_DEL</t>
  </si>
  <si>
    <t>Chr07_6226197_6226710_DEL</t>
  </si>
  <si>
    <t>Chr07_63083248_63083634_DEL</t>
  </si>
  <si>
    <t>0.09 (3/37)</t>
  </si>
  <si>
    <t>Chr07_64129237_64131107_DEL</t>
  </si>
  <si>
    <t>0.88 (14/37)</t>
  </si>
  <si>
    <t>Chr07_65094166_65096659_DEL</t>
  </si>
  <si>
    <t>0.11 (3/37)</t>
  </si>
  <si>
    <t>0.02 (1/24)</t>
  </si>
  <si>
    <t>0.08 (1/35)</t>
  </si>
  <si>
    <t>0.08 (3/31)</t>
  </si>
  <si>
    <t>0.07 (1/38)</t>
  </si>
  <si>
    <t>0.02 (1/52)</t>
  </si>
  <si>
    <t>Chr08_10552799_10553173_DEL</t>
  </si>
  <si>
    <t>Chr08_13892848_13894057_DEL</t>
  </si>
  <si>
    <t>0.93 (27/40)</t>
  </si>
  <si>
    <t>Chr08_20239026_20248979_DEL</t>
  </si>
  <si>
    <t>0.07 (2/28)</t>
  </si>
  <si>
    <t>0.04 (1/25)</t>
  </si>
  <si>
    <t>0.06 (2/32)</t>
  </si>
  <si>
    <t>Chr08_29803510_29810756_DEL</t>
  </si>
  <si>
    <t>0.7 (21/34)</t>
  </si>
  <si>
    <t>Chr08_3249074_3251118_DEL</t>
  </si>
  <si>
    <t>0.06 (1/31)</t>
  </si>
  <si>
    <t>Chr08_40566378_40566436_DEL</t>
  </si>
  <si>
    <t>Chr08_42245227_42245345_DEL</t>
  </si>
  <si>
    <t>0.04 (2/49)</t>
  </si>
  <si>
    <t>Chr08_4652174_4652981_DEL</t>
  </si>
  <si>
    <t>Chr08_47586720_47587302_DEL</t>
  </si>
  <si>
    <t>Chr08_47592280_47592857_DEL</t>
  </si>
  <si>
    <t>Chr08_47592332_47592676_DEL</t>
  </si>
  <si>
    <t>1 (17/33)</t>
  </si>
  <si>
    <t>Chr08_47664165_47684417_DEL</t>
  </si>
  <si>
    <t>Chr08_48247450_48247825_DEL</t>
  </si>
  <si>
    <t>0.14 (5/39)</t>
  </si>
  <si>
    <t>0.05 (1/51)</t>
  </si>
  <si>
    <t>Chr08_52816247_52818204_DEL</t>
  </si>
  <si>
    <t>Chr08_53092388_53092504_DEL</t>
  </si>
  <si>
    <t>Chr08_53294234_53294346_DEL</t>
  </si>
  <si>
    <t>Chr08_53915769_53921585_DEL</t>
  </si>
  <si>
    <t>Chr08_53923812_53927272_DEL</t>
  </si>
  <si>
    <t>0.91 (21/33)</t>
  </si>
  <si>
    <t>Chr08_54039946_54040614_DEL</t>
  </si>
  <si>
    <t>Chr08_54435051_54435146_DEL</t>
  </si>
  <si>
    <t>Chr08_56143481_56143713_DEL</t>
  </si>
  <si>
    <t>0.93 (14/27)</t>
  </si>
  <si>
    <t>Chr08_5650807_5650902_DEL</t>
  </si>
  <si>
    <t>0.04 (1/38)</t>
  </si>
  <si>
    <t>Chr08_57051968_57053543_DEL</t>
  </si>
  <si>
    <t>Chr08_57314480_57314620_DEL</t>
  </si>
  <si>
    <t>Chr08_58182692_58182779_DEL</t>
  </si>
  <si>
    <t>0.06 (1/40)</t>
  </si>
  <si>
    <t>Chr08_58310185_58310278_DEL</t>
  </si>
  <si>
    <t>Chr08_58580912_58582984_DEL</t>
  </si>
  <si>
    <t>Chr08_58685748_58686815_DEL</t>
  </si>
  <si>
    <t>Chr08_58740404_58740800_DEL</t>
  </si>
  <si>
    <t>0.06 (2/56)</t>
  </si>
  <si>
    <t>Chr08_59983862_59985528_DEL</t>
  </si>
  <si>
    <t>Chr08_60198906_60199939_DEL</t>
  </si>
  <si>
    <t>Chr08_60283657_60292132_DEL</t>
  </si>
  <si>
    <t>Chr08_60813653_60813761_DEL</t>
  </si>
  <si>
    <t>Chr08_60920502_60920606_DEL</t>
  </si>
  <si>
    <t>Chr08_61246250_61246422_DEL</t>
  </si>
  <si>
    <t>0.05 (1/28)</t>
  </si>
  <si>
    <t>Chr08_61502263_61503108_DEL</t>
  </si>
  <si>
    <t>0.08 (2/31)</t>
  </si>
  <si>
    <t>Chr08_7307715_7308147_DEL</t>
  </si>
  <si>
    <t>0.85 (17/38)</t>
  </si>
  <si>
    <t>Chr08_9181648_9181720_DEL</t>
  </si>
  <si>
    <t>Chr09_10235846_10235902_DEL</t>
  </si>
  <si>
    <t>Chr09_10317905_10318595_DEL</t>
  </si>
  <si>
    <t>Chr09_11026500_11040623_DEL</t>
  </si>
  <si>
    <t>0.02 (1/51)</t>
  </si>
  <si>
    <t>0.05 (3/31)</t>
  </si>
  <si>
    <t>0.82 (23/29)</t>
  </si>
  <si>
    <t>Chr09_14814432_14815494_DEL</t>
  </si>
  <si>
    <t>Chr09_15826458_15828042_DEL</t>
  </si>
  <si>
    <t>Chr09_16973731_16974471_DEL</t>
  </si>
  <si>
    <t>Chr09_17754892_17754994_DEL</t>
  </si>
  <si>
    <t>Chr09_18801783_18801867_DEL</t>
  </si>
  <si>
    <t>Chr09_24515480_24516093_DEL</t>
  </si>
  <si>
    <t>1 (16/28)</t>
  </si>
  <si>
    <t>Chr09_25262667_25266182_DEL</t>
  </si>
  <si>
    <t>Chr09_2907929_2908005_DEL</t>
  </si>
  <si>
    <t>Chr09_34478946_34479565_DEL</t>
  </si>
  <si>
    <t>Chr09_34530525_34530616_DEL</t>
  </si>
  <si>
    <t>Chr09_3470935_3471952_DEL</t>
  </si>
  <si>
    <t>0.11 (4/39)</t>
  </si>
  <si>
    <t>Chr09_3628850_3628954_DEL</t>
  </si>
  <si>
    <t>Chr09_40300431_40308014_DEL</t>
  </si>
  <si>
    <t>Chr09_40421164_40422202_DEL</t>
  </si>
  <si>
    <t>0.9 (18/31)</t>
  </si>
  <si>
    <t>Chr09_40753417_40765528_DEL</t>
  </si>
  <si>
    <t>Chr09_42360356_42360777_DEL</t>
  </si>
  <si>
    <t>Chr09_42729732_42729811_DEL</t>
  </si>
  <si>
    <t>Chr09_44196936_44197105_DEL</t>
  </si>
  <si>
    <t>Chr09_44347690_44347814_DEL</t>
  </si>
  <si>
    <t>0.17 (4/21)</t>
  </si>
  <si>
    <t>Chr09_44783472_44783649_DEL</t>
  </si>
  <si>
    <t>Chr09_44786374_44786459_DEL</t>
  </si>
  <si>
    <t>Chr09_45017694_45024711_DEL</t>
  </si>
  <si>
    <t>0.17 (5/32)</t>
  </si>
  <si>
    <t>Chr09_46844366_46846039_DEL</t>
  </si>
  <si>
    <t>0.1 (3/29)</t>
  </si>
  <si>
    <t>Chr09_47600875_47603727_DEL</t>
  </si>
  <si>
    <t>Chr09_47952061_47966646_DEL</t>
  </si>
  <si>
    <t>0.79 (15/29)</t>
  </si>
  <si>
    <t>Chr09_48327763_48328172_DEL</t>
  </si>
  <si>
    <t>0.92 (24/28)</t>
  </si>
  <si>
    <t>Chr09_49035516_49036700_DEL</t>
  </si>
  <si>
    <t>Chr09_49893992_49895129_DEL</t>
  </si>
  <si>
    <t>Chr09_4994105_4996661_DEL</t>
  </si>
  <si>
    <t>Chr09_50970326_50970417_DEL</t>
  </si>
  <si>
    <t>0.81 (17/30)</t>
  </si>
  <si>
    <t>Chr09_51067619_51067692_DEL</t>
  </si>
  <si>
    <t>Chr09_51680248_51680345_DEL</t>
  </si>
  <si>
    <t>Chr09_52318403_52318578_DEL</t>
  </si>
  <si>
    <t>0.09 (2/32)</t>
  </si>
  <si>
    <t>Chr09_53336381_53337060_DEL</t>
  </si>
  <si>
    <t>Chr09_5365712_5370610_DEL</t>
  </si>
  <si>
    <t>0.14 (2/41)</t>
  </si>
  <si>
    <t>Chr09_55081692_55081778_DEL</t>
  </si>
  <si>
    <t>Chr09_55753009_55753393_DEL</t>
  </si>
  <si>
    <t>Chr09_55834584_55834652_DEL</t>
  </si>
  <si>
    <t>Chr09_56454571_56454720_DEL</t>
  </si>
  <si>
    <t>Chr09_56557815_56557939_DEL</t>
  </si>
  <si>
    <t>Chr09_56894378_56894504_DEL</t>
  </si>
  <si>
    <t>Chr09_57564201_57564344_DEL</t>
  </si>
  <si>
    <t>Chr09_57590330_57593907_DEL</t>
  </si>
  <si>
    <t>0.15 (3/40)</t>
  </si>
  <si>
    <t>Chr09_57718528_57719408_DEL</t>
  </si>
  <si>
    <t>0.12 (4/33)</t>
  </si>
  <si>
    <t>Chr09_57852812_57853720_DEL</t>
  </si>
  <si>
    <t>Chr09_57938888_57939624_DEL</t>
  </si>
  <si>
    <t>0.8 (24/29)</t>
  </si>
  <si>
    <t>Chr09_6180848_6186253_DEL</t>
  </si>
  <si>
    <t>Chr09_6427892_6428053_DEL</t>
  </si>
  <si>
    <t>Chr09_9037669_9037753_DEL</t>
  </si>
  <si>
    <t>0.77 (24/29)</t>
  </si>
  <si>
    <t>Chr10_10637082_10647882_DEL</t>
  </si>
  <si>
    <t>0.09 (2/29)</t>
  </si>
  <si>
    <t>0.02 (1/37)</t>
  </si>
  <si>
    <t>Chr10_14737717_14737796_DEL</t>
  </si>
  <si>
    <t>Chr10_15734642_15747096_DEL</t>
  </si>
  <si>
    <t>0.86 (18/31)</t>
  </si>
  <si>
    <t>Chr10_17198142_17205376_DEL</t>
  </si>
  <si>
    <t>0.03 (1/44)</t>
  </si>
  <si>
    <t>Chr10_18384147_18384295_DEL</t>
  </si>
  <si>
    <t>Chr10_18679830_18680282_DEL</t>
  </si>
  <si>
    <t>Chr10_19442565_19442642_DEL</t>
  </si>
  <si>
    <t>Chr10_21467182_21467243_DEL</t>
  </si>
  <si>
    <t>0.04 (1/49)</t>
  </si>
  <si>
    <t>Chr10_25362871_25362979_DEL</t>
  </si>
  <si>
    <t>Chr10_26191908_26192037_DEL</t>
  </si>
  <si>
    <t>0.06 (1/35)</t>
  </si>
  <si>
    <t>Chr10_27266561_27311267_DEL</t>
  </si>
  <si>
    <t>Chr10_27516486_27517501_DEL</t>
  </si>
  <si>
    <t>0.05 (3/27)</t>
  </si>
  <si>
    <t>Chr10_2876704_2877076_DEL</t>
  </si>
  <si>
    <t>0.78 (14/34)</t>
  </si>
  <si>
    <t>Chr10_34835283_34835905_DEL</t>
  </si>
  <si>
    <t>Chr10_3844601_3845459_DEL</t>
  </si>
  <si>
    <t>Chr10_42382406_42382913_DEL</t>
  </si>
  <si>
    <t>0.06 (1/42)</t>
  </si>
  <si>
    <t>Chr10_42433482_42433751_DEL</t>
  </si>
  <si>
    <t>Chr10_4267598_4268404_DEL</t>
  </si>
  <si>
    <t>Chr10_43417227_43427420_DEL</t>
  </si>
  <si>
    <t>0.88 (23/28)</t>
  </si>
  <si>
    <t>0.07 (1/28)</t>
  </si>
  <si>
    <t>Chr10_4653540_4653666_DEL</t>
  </si>
  <si>
    <t>0.17 (4/41)</t>
  </si>
  <si>
    <t>Chr10_50287488_50287580_DEL</t>
  </si>
  <si>
    <t>0.02 (1/27)</t>
  </si>
  <si>
    <t>Chr10_50800745_50800843_DEL</t>
  </si>
  <si>
    <t>Chr10_51924897_51925488_DEL</t>
  </si>
  <si>
    <t>Chr10_52202010_52202094_DEL</t>
  </si>
  <si>
    <t>Chr10_52243084_52244423_DEL</t>
  </si>
  <si>
    <t>Chr10_53336964_53337360_DEL</t>
  </si>
  <si>
    <t>0.08 (2/34)</t>
  </si>
  <si>
    <t>0.06 (2/30)</t>
  </si>
  <si>
    <t>Chr10_55005319_55006714_DEL</t>
  </si>
  <si>
    <t>0.05 (1/42)</t>
  </si>
  <si>
    <t>Chr10_56020160_56020547_DEL</t>
  </si>
  <si>
    <t>Chr10_56734041_56734096_DEL</t>
  </si>
  <si>
    <t>0.95 (21/33)</t>
  </si>
  <si>
    <t>Chr10_57197877_57198113_DEL</t>
  </si>
  <si>
    <t>Chr10_57804853_57807507_DEL</t>
  </si>
  <si>
    <t>0.1 (2/28)</t>
  </si>
  <si>
    <t>Chr10_5785973_5787250_DEL</t>
  </si>
  <si>
    <t>Chr10_5826740_5826804_DEL</t>
  </si>
  <si>
    <t>Chr10_58549858_58553024_DEL</t>
  </si>
  <si>
    <t>0.04 (2/28)</t>
  </si>
  <si>
    <t>Chr10_591469_591812_DEL</t>
  </si>
  <si>
    <t>0.89 (16/27)</t>
  </si>
  <si>
    <t>Chr10_59414065_59414433_DEL</t>
  </si>
  <si>
    <t>Chr10_59999401_59999551_DEL</t>
  </si>
  <si>
    <t>0.15 (3/32)</t>
  </si>
  <si>
    <t>Chr10_60659020_60673963_DEL</t>
  </si>
  <si>
    <t>Chr10_60683411_60683474_DEL</t>
  </si>
  <si>
    <t>0.71 (27/27)</t>
  </si>
  <si>
    <t>Chr10_6541850_6548853_DEL</t>
  </si>
  <si>
    <t>Chr10_7397277_7398541_DEL</t>
  </si>
  <si>
    <t>0.87 (13/16)</t>
  </si>
  <si>
    <t>Chr10_785426_786141_DEL</t>
  </si>
  <si>
    <t>0.12 (3/29)</t>
  </si>
  <si>
    <t>Chr10_7975159_7979489_DEL</t>
  </si>
  <si>
    <t>0.7 (14/31)</t>
  </si>
  <si>
    <t>Chr10_8545370_8549270_DEL</t>
  </si>
  <si>
    <t>Chr10_8653426_8654401_DEL</t>
  </si>
  <si>
    <t>Chr10_8962138_8962968_DEL</t>
  </si>
  <si>
    <t>Chr10_9823219_9837909_DEL</t>
  </si>
  <si>
    <t>P-value from Chi-square test</t>
  </si>
  <si>
    <t>salt stress</t>
  </si>
  <si>
    <t>abiotic stress</t>
  </si>
  <si>
    <t>Potential functions in local adaptations</t>
  </si>
  <si>
    <t>biotic stress</t>
  </si>
  <si>
    <t>drought tolerance</t>
  </si>
  <si>
    <t>disease</t>
  </si>
  <si>
    <t>Missing SV frequency less than 0.2</t>
  </si>
  <si>
    <t xml:space="preserve">Expected </t>
  </si>
  <si>
    <t>Rank in classic</t>
  </si>
  <si>
    <t>p-value classic</t>
  </si>
  <si>
    <t>p-value KS</t>
  </si>
  <si>
    <t>p-value weight</t>
  </si>
  <si>
    <t>bacterial resistance</t>
  </si>
  <si>
    <t>R gene</t>
  </si>
  <si>
    <t>viral diesease resistance</t>
  </si>
  <si>
    <t>ROS stress</t>
  </si>
  <si>
    <t>Sobic.008G100400</t>
  </si>
  <si>
    <t>Supplement table 7 Comparisons between called SVs and simulated SVs in two sorghum reference genomes among three depths (20, 100, 200X)</t>
  </si>
  <si>
    <t>Dw3</t>
  </si>
  <si>
    <t>duplication</t>
  </si>
  <si>
    <t>deletion</t>
  </si>
  <si>
    <t>insertion</t>
  </si>
  <si>
    <t>Cluster 6</t>
  </si>
  <si>
    <t>Cluster 7</t>
  </si>
  <si>
    <t>Cluster 8</t>
  </si>
  <si>
    <t>8</t>
  </si>
  <si>
    <t>7</t>
  </si>
  <si>
    <t>6</t>
  </si>
  <si>
    <t>Collected.year</t>
  </si>
  <si>
    <t>Cluster</t>
  </si>
  <si>
    <t>0.15 (3/34)</t>
  </si>
  <si>
    <t>0.8 (16/34)</t>
  </si>
  <si>
    <t>0.88 (15/25)</t>
  </si>
  <si>
    <t>0 (0/46)</t>
  </si>
  <si>
    <t>0.13 (2/32)</t>
  </si>
  <si>
    <t>0.87 (13/30)</t>
  </si>
  <si>
    <t>0.88 (23/32)</t>
  </si>
  <si>
    <t>0.12 (3/35)</t>
  </si>
  <si>
    <t>0.8 (16/21)</t>
  </si>
  <si>
    <t>0.05 (1/45)</t>
  </si>
  <si>
    <t>0.78 (21/32)</t>
  </si>
  <si>
    <t>0.07 (2/44)</t>
  </si>
  <si>
    <t>0.88 (30/38)</t>
  </si>
  <si>
    <t>0.12 (4/36)</t>
  </si>
  <si>
    <t>0.07 (1/43)</t>
  </si>
  <si>
    <t>0.93 (14/40)</t>
  </si>
  <si>
    <t>0.07 (1/42)</t>
  </si>
  <si>
    <t>0.87 (13/46)</t>
  </si>
  <si>
    <t>0.1 (3/41)</t>
  </si>
  <si>
    <t>0.03 (1/28)</t>
  </si>
  <si>
    <t>0.03 (1/45)</t>
  </si>
  <si>
    <t>0.84 (26/36)</t>
  </si>
  <si>
    <t>0.06 (1/44)</t>
  </si>
  <si>
    <t>0.88 (15/42)</t>
  </si>
  <si>
    <t>0.84 (16/22)</t>
  </si>
  <si>
    <t>0.16 (3/30)</t>
  </si>
  <si>
    <t>0.92 (12/33)</t>
  </si>
  <si>
    <t>0.08 (1/34)</t>
  </si>
  <si>
    <t>0 (0/45)</t>
  </si>
  <si>
    <t>0.75 (12/28)</t>
  </si>
  <si>
    <t>0.19 (3/34)</t>
  </si>
  <si>
    <t>1 (23/29)</t>
  </si>
  <si>
    <t>0.14 (3/39)</t>
  </si>
  <si>
    <t>0.76 (16/31)</t>
  </si>
  <si>
    <t>0.83 (15/37)</t>
  </si>
  <si>
    <t>0.17 (3/36)</t>
  </si>
  <si>
    <t>0.73 (19/35)</t>
  </si>
  <si>
    <t>0.13 (3/32)</t>
  </si>
  <si>
    <t>0.78 (18/24)</t>
  </si>
  <si>
    <t>0.28 (8/32)</t>
  </si>
  <si>
    <t>0.72 (21/39)</t>
  </si>
  <si>
    <t>0.89 (17/37)</t>
  </si>
  <si>
    <t>0.15 (5/36)</t>
  </si>
  <si>
    <t>0.7 (23/52)</t>
  </si>
  <si>
    <t>0.03 (1/47)</t>
  </si>
  <si>
    <t>0.06 (2/33)</t>
  </si>
  <si>
    <t>0.8 (36/39)</t>
  </si>
  <si>
    <t>0.18 (8/35)</t>
  </si>
  <si>
    <t>0.07 (1/37)</t>
  </si>
  <si>
    <t>0.79 (11/35)</t>
  </si>
  <si>
    <t>0.76 (31/36)</t>
  </si>
  <si>
    <t>0.2 (8/35)</t>
  </si>
  <si>
    <t>0.93 (13/36)</t>
  </si>
  <si>
    <t>0.2 (3/31)</t>
  </si>
  <si>
    <t>0.8 (12/24)</t>
  </si>
  <si>
    <t>0.85 (23/28)</t>
  </si>
  <si>
    <t>0.15 (4/33)</t>
  </si>
  <si>
    <t>0.17 (3/29)</t>
  </si>
  <si>
    <t>0.83 (15/26)</t>
  </si>
  <si>
    <t>0.1 (2/36)</t>
  </si>
  <si>
    <t>0.8 (16/31)</t>
  </si>
  <si>
    <t>0.74 (17/30)</t>
  </si>
  <si>
    <t>0.88 (22/32)</t>
  </si>
  <si>
    <t>0.14 (3/31)</t>
  </si>
  <si>
    <t>0.73 (16/35)</t>
  </si>
  <si>
    <t>0.79 (15/33)</t>
  </si>
  <si>
    <t>0.16 (3/33)</t>
  </si>
  <si>
    <t>0.74 (14/32)</t>
  </si>
  <si>
    <t>0.93 (14/31)</t>
  </si>
  <si>
    <t>0.88 (14/32)</t>
  </si>
  <si>
    <t>0.12 (2/29)</t>
  </si>
  <si>
    <t>0.21 (4/34)</t>
  </si>
  <si>
    <t>0.74 (14/34)</t>
  </si>
  <si>
    <t>0.75 (30/50)</t>
  </si>
  <si>
    <t>0.1 (4/44)</t>
  </si>
  <si>
    <t>0.76 (28/34)</t>
  </si>
  <si>
    <t>0.14 (5/37)</t>
  </si>
  <si>
    <t>0.11 (4/56)</t>
  </si>
  <si>
    <t>0.93 (13/27)</t>
  </si>
  <si>
    <t>0.07 (1/36)</t>
  </si>
  <si>
    <t>0.85 (23/31)</t>
  </si>
  <si>
    <t>0.85 (17/26)</t>
  </si>
  <si>
    <t>0.15 (3/35)</t>
  </si>
  <si>
    <t>0.7 (14/39)</t>
  </si>
  <si>
    <t>0.1 (2/42)</t>
  </si>
  <si>
    <t>0.1 (2/39)</t>
  </si>
  <si>
    <t>0.15 (3/45)</t>
  </si>
  <si>
    <t>0.18 (3/39)</t>
  </si>
  <si>
    <t>0.16 (3/31)</t>
  </si>
  <si>
    <t>0.79 (15/36)</t>
  </si>
  <si>
    <t>0.89 (17/35)</t>
  </si>
  <si>
    <t>0.2 (4/35)</t>
  </si>
  <si>
    <t>0.07 (1/31)</t>
  </si>
  <si>
    <t>0.07 (1/34)</t>
  </si>
  <si>
    <t>0.86 (12/28)</t>
  </si>
  <si>
    <t>0.92 (22/31)</t>
  </si>
  <si>
    <t>0.08 (2/33)</t>
  </si>
  <si>
    <t>0.13 (4/33)</t>
  </si>
  <si>
    <t>0.94 (30/39)</t>
  </si>
  <si>
    <t>0.92 (22/29)</t>
  </si>
  <si>
    <t>0.95 (19/37)</t>
  </si>
  <si>
    <t>0.95 (21/34)</t>
  </si>
  <si>
    <t>0.07 (2/34)</t>
  </si>
  <si>
    <t>0.22 (6/38)</t>
  </si>
  <si>
    <t>0.74 (20/37)</t>
  </si>
  <si>
    <t>0.22 (6/35)</t>
  </si>
  <si>
    <t>0.74 (20/36)</t>
  </si>
  <si>
    <t>0.07 (2/33)</t>
  </si>
  <si>
    <t>0.86 (24/30)</t>
  </si>
  <si>
    <t>0.04 (1/44)</t>
  </si>
  <si>
    <t>0.09 (5/33)</t>
  </si>
  <si>
    <t>0.06 (3/48)</t>
  </si>
  <si>
    <t>0.05 (1/46)</t>
  </si>
  <si>
    <t>0.24 (8/34)</t>
  </si>
  <si>
    <t>0.03 (1/53)</t>
  </si>
  <si>
    <t>0.71 (24/34)</t>
  </si>
  <si>
    <t>0.86 (32/37)</t>
  </si>
  <si>
    <t>0.11 (4/35)</t>
  </si>
  <si>
    <t>0.91 (29/35)</t>
  </si>
  <si>
    <t>0.86 (30/34)</t>
  </si>
  <si>
    <t>0.11 (4/34)</t>
  </si>
  <si>
    <t>0.93 (28/35)</t>
  </si>
  <si>
    <t>0.07 (2/32)</t>
  </si>
  <si>
    <t>0.15 (5/41)</t>
  </si>
  <si>
    <t>0.06 (2/26)</t>
  </si>
  <si>
    <t>0.71 (24/40)</t>
  </si>
  <si>
    <t>0.91 (20/46)</t>
  </si>
  <si>
    <t>0.83 (25/35)</t>
  </si>
  <si>
    <t>0.13 (4/31)</t>
  </si>
  <si>
    <t>0.83 (15/29)</t>
  </si>
  <si>
    <t>0.11 (2/36)</t>
  </si>
  <si>
    <t>0.88 (15/35)</t>
  </si>
  <si>
    <t>0.23 (5/28)</t>
  </si>
  <si>
    <t>0.77 (17/41)</t>
  </si>
  <si>
    <t>0.12 (3/26)</t>
  </si>
  <si>
    <t>0.8 (20/48)</t>
  </si>
  <si>
    <t>0.19 (3/29)</t>
  </si>
  <si>
    <t>0.75 (12/47)</t>
  </si>
  <si>
    <t>0.81 (21/31)</t>
  </si>
  <si>
    <t>0.15 (4/34)</t>
  </si>
  <si>
    <t>0.94 (16/28)</t>
  </si>
  <si>
    <t>0.8 (24/38)</t>
  </si>
  <si>
    <t>0.95 (18/30)</t>
  </si>
  <si>
    <t>0.96 (25/50)</t>
  </si>
  <si>
    <t>0.1 (2/31)</t>
  </si>
  <si>
    <t>0.85 (17/25)</t>
  </si>
  <si>
    <t>0.16 (7/39)</t>
  </si>
  <si>
    <t>0.81 (35/50)</t>
  </si>
  <si>
    <t>0.07 (1/21)</t>
  </si>
  <si>
    <t>0.8 (12/34)</t>
  </si>
  <si>
    <t>0.13 (2/46)</t>
  </si>
  <si>
    <t>0.75 (18/36)</t>
  </si>
  <si>
    <t>0.25 (6/37)</t>
  </si>
  <si>
    <t>0.25 (4/36)</t>
  </si>
  <si>
    <t>0.75 (12/49)</t>
  </si>
  <si>
    <t>0.93 (25/33)</t>
  </si>
  <si>
    <t>0.9 (27/38)</t>
  </si>
  <si>
    <t>1 (20/28)</t>
  </si>
  <si>
    <t>0.75 (15/42)</t>
  </si>
  <si>
    <t>0.89 (17/25)</t>
  </si>
  <si>
    <t>0.11 (2/31)</t>
  </si>
  <si>
    <t>0.79 (34/39)</t>
  </si>
  <si>
    <t>0.19 (8/34)</t>
  </si>
  <si>
    <t>0.17 (4/51)</t>
  </si>
  <si>
    <t>0.7 (16/29)</t>
  </si>
  <si>
    <t>0.74 (23/29)</t>
  </si>
  <si>
    <t>0.23 (7/33)</t>
  </si>
  <si>
    <t>0.13 (4/34)</t>
  </si>
  <si>
    <t>0.89 (16/34)</t>
  </si>
  <si>
    <t>0.9 (18/34)</t>
  </si>
  <si>
    <t>0.1 (2/33)</t>
  </si>
  <si>
    <t>0.93 (13/32)</t>
  </si>
  <si>
    <t>0.12 (3/34)</t>
  </si>
  <si>
    <t>0.75 (18/33)</t>
  </si>
  <si>
    <t>0.91 (20/30)</t>
  </si>
  <si>
    <t>0.87 (20/32)</t>
  </si>
  <si>
    <t>0.13 (3/33)</t>
  </si>
  <si>
    <t>0.08 (3/36)</t>
  </si>
  <si>
    <t>0.76 (29/35)</t>
  </si>
  <si>
    <t>0.81 (13/46)</t>
  </si>
  <si>
    <t>0.1 (2/35)</t>
  </si>
  <si>
    <t>0.8 (16/27)</t>
  </si>
  <si>
    <t>0.22 (4/35)</t>
  </si>
  <si>
    <t>0.72 (13/42)</t>
  </si>
  <si>
    <t>0.77 (27/33)</t>
  </si>
  <si>
    <t>0.17 (6/32)</t>
  </si>
  <si>
    <t>0.73 (35/38)</t>
  </si>
  <si>
    <t>0.15 (7/34)</t>
  </si>
  <si>
    <t>0.1 (5/30)</t>
  </si>
  <si>
    <t>0.72 (18/24)</t>
  </si>
  <si>
    <t>0.2 (5/37)</t>
  </si>
  <si>
    <t>0.78 (14/24)</t>
  </si>
  <si>
    <t>0.83 (20/32)</t>
  </si>
  <si>
    <t>1 (18/41)</t>
  </si>
  <si>
    <t>0.17 (5/29)</t>
  </si>
  <si>
    <t>0.03 (1/20)</t>
  </si>
  <si>
    <t>0.07 (2/43)</t>
  </si>
  <si>
    <t>0.73 (22/41)</t>
  </si>
  <si>
    <t>0.71 (15/28)</t>
  </si>
  <si>
    <t>0.24 (5/32)</t>
  </si>
  <si>
    <t>0.83 (25/34)</t>
  </si>
  <si>
    <t>0.06 (3/36)</t>
  </si>
  <si>
    <t>0.85 (44/55)</t>
  </si>
  <si>
    <t>0.02 (1/43)</t>
  </si>
  <si>
    <t>0.06 (3/37)</t>
  </si>
  <si>
    <t>0.82 (14/26)</t>
  </si>
  <si>
    <t>0.8 (12/32)</t>
  </si>
  <si>
    <t>0.86 (18/34)</t>
  </si>
  <si>
    <t>0.75 (12/34)</t>
  </si>
  <si>
    <t>0.19 (3/32)</t>
  </si>
  <si>
    <t>0.06 (1/30)</t>
  </si>
  <si>
    <t>0.85 (17/34)</t>
  </si>
  <si>
    <t>0.1 (2/32)</t>
  </si>
  <si>
    <t>0.11 (2/34)</t>
  </si>
  <si>
    <t>0.76 (13/39)</t>
  </si>
  <si>
    <t>0.18 (3/34)</t>
  </si>
  <si>
    <t>0.85 (17/37)</t>
  </si>
  <si>
    <t>0.89 (16/31)</t>
  </si>
  <si>
    <t>0.81 (13/34)</t>
  </si>
  <si>
    <t>0.12 (2/36)</t>
  </si>
  <si>
    <t>0.11 (3/34)</t>
  </si>
  <si>
    <t>0.78 (21/49)</t>
  </si>
  <si>
    <t>0.71 (24/39)</t>
  </si>
  <si>
    <t>0.18 (6/36)</t>
  </si>
  <si>
    <t>0.77 (20/33)</t>
  </si>
  <si>
    <t>0.08 (2/36)</t>
  </si>
  <si>
    <t>0.93 (13/24)</t>
  </si>
  <si>
    <t>0.71 (12/32)</t>
  </si>
  <si>
    <t>0.21 (3/37)</t>
  </si>
  <si>
    <t>0.11 (4/32)</t>
  </si>
  <si>
    <t>0.71 (25/29)</t>
  </si>
  <si>
    <t>0.06 (3/30)</t>
  </si>
  <si>
    <t>0.14 (7/35)</t>
  </si>
  <si>
    <t>0.73 (37/46)</t>
  </si>
  <si>
    <t>0.18 (3/35)</t>
  </si>
  <si>
    <t>0.84 (27/37)</t>
  </si>
  <si>
    <t>0.16 (5/34)</t>
  </si>
  <si>
    <t>0.84 (31/39)</t>
  </si>
  <si>
    <t>0.12 (3/33)</t>
  </si>
  <si>
    <t>0.71 (17/40)</t>
  </si>
  <si>
    <t>0.11 (2/29)</t>
  </si>
  <si>
    <t>0.76 (19/33)</t>
  </si>
  <si>
    <t>0.08 (1/28)</t>
  </si>
  <si>
    <t>0.15 (2/51)</t>
  </si>
  <si>
    <t>0.77 (10/38)</t>
  </si>
  <si>
    <t>0.04 (1/45)</t>
  </si>
  <si>
    <t>0.74 (20/47)</t>
  </si>
  <si>
    <t>0.06 (1/29)</t>
  </si>
  <si>
    <t>0.94 (16/42)</t>
  </si>
  <si>
    <t>0.89 (17/44)</t>
  </si>
  <si>
    <t>0.74 (17/33)</t>
  </si>
  <si>
    <t>0.22 (5/36)</t>
  </si>
  <si>
    <t>0.28 (7/35)</t>
  </si>
  <si>
    <t>0.25 (4/35)</t>
  </si>
  <si>
    <t>0.75 (12/51)</t>
  </si>
  <si>
    <t>0.12 (5/41)</t>
  </si>
  <si>
    <t>0.03 (1/49)</t>
  </si>
  <si>
    <t>0.78 (31/33)</t>
  </si>
  <si>
    <t>0.82 (33/34)</t>
  </si>
  <si>
    <t>0.93 (14/45)</t>
  </si>
  <si>
    <t>0.83 (19/23)</t>
  </si>
  <si>
    <t>0.17 (4/35)</t>
  </si>
  <si>
    <t>0.2 (5/31)</t>
  </si>
  <si>
    <t>0.75 (12/35)</t>
  </si>
  <si>
    <t>0.25 (4/50)</t>
  </si>
  <si>
    <t>0.9 (28/37)</t>
  </si>
  <si>
    <t>0.1 (3/35)</t>
  </si>
  <si>
    <t>0.78 (35/38)</t>
  </si>
  <si>
    <t>0.16 (7/33)</t>
  </si>
  <si>
    <t>0.04 (2/52)</t>
  </si>
  <si>
    <t>0.11 (2/32)</t>
  </si>
  <si>
    <t>0.79 (15/20)</t>
  </si>
  <si>
    <t>0.12 (4/34)</t>
  </si>
  <si>
    <t>0.75 (24/30)</t>
  </si>
  <si>
    <t>0.09 (3/31)</t>
  </si>
  <si>
    <t>0.82 (23/31)</t>
  </si>
  <si>
    <t>0.14 (4/32)</t>
  </si>
  <si>
    <t>0.94 (30/34)</t>
  </si>
  <si>
    <t>0.93 (25/34)</t>
  </si>
  <si>
    <t>0.78 (29/32)</t>
  </si>
  <si>
    <t>0.22 (8/34)</t>
  </si>
  <si>
    <t>0.25 (5/32)</t>
  </si>
  <si>
    <t>0.7 (14/34)</t>
  </si>
  <si>
    <t>0.82 (31/37)</t>
  </si>
  <si>
    <t>0.08 (3/34)</t>
  </si>
  <si>
    <t>0.83 (19/27)</t>
  </si>
  <si>
    <t>0.13 (3/35)</t>
  </si>
  <si>
    <t>0.16 (5/35)</t>
  </si>
  <si>
    <t>0.06 (2/37)</t>
  </si>
  <si>
    <t>0.19 (6/31)</t>
  </si>
  <si>
    <t>0.72 (23/27)</t>
  </si>
  <si>
    <t>0.89 (25/35)</t>
  </si>
  <si>
    <t>0.83 (30/36)</t>
  </si>
  <si>
    <t>0.14 (5/36)</t>
  </si>
  <si>
    <t>0.76 (13/33)</t>
  </si>
  <si>
    <t>0.18 (3/38)</t>
  </si>
  <si>
    <t>0.79 (19/29)</t>
  </si>
  <si>
    <t>0.12 (2/51)</t>
  </si>
  <si>
    <t>0.82 (14/30)</t>
  </si>
  <si>
    <t>0.96 (24/35)</t>
  </si>
  <si>
    <t>0.73 (24/31)</t>
  </si>
  <si>
    <t>0.15 (5/34)</t>
  </si>
  <si>
    <t>0.14 (3/34)</t>
  </si>
  <si>
    <t>0.13 (3/37)</t>
  </si>
  <si>
    <t>0.13 (3/50)</t>
  </si>
  <si>
    <t>0.94 (34/39)</t>
  </si>
  <si>
    <t>0.83 (20/38)</t>
  </si>
  <si>
    <t>0.18 (3/49)</t>
  </si>
  <si>
    <t>0.71 (12/26)</t>
  </si>
  <si>
    <t>0.86 (12/35)</t>
  </si>
  <si>
    <t>0.86 (18/29)</t>
  </si>
  <si>
    <t>0.09 (2/41)</t>
  </si>
  <si>
    <t>1 (25/32)</t>
  </si>
  <si>
    <t>0.81 (21/35)</t>
  </si>
  <si>
    <t>0.15 (4/37)</t>
  </si>
  <si>
    <t>0.82 (27/40)</t>
  </si>
  <si>
    <t>0.06 (2/48)</t>
  </si>
  <si>
    <t>0.91 (32/39)</t>
  </si>
  <si>
    <t>0.07 (1/46)</t>
  </si>
  <si>
    <t>0.13 (4/42)</t>
  </si>
  <si>
    <t>0.26 (6/32)</t>
  </si>
  <si>
    <t>0.7 (16/35)</t>
  </si>
  <si>
    <t>0.82 (27/35)</t>
  </si>
  <si>
    <t>0.12 (4/42)</t>
  </si>
  <si>
    <t>0.83 (29/36)</t>
  </si>
  <si>
    <t>0.09 (3/34)</t>
  </si>
  <si>
    <t>0.06 (2/47)</t>
  </si>
  <si>
    <t>0.03 (1/48)</t>
  </si>
  <si>
    <t>0.93 (26/30)</t>
  </si>
  <si>
    <t>0.97 (29/34)</t>
  </si>
  <si>
    <t>0.7 (30/34)</t>
  </si>
  <si>
    <t>0.19 (8/26)</t>
  </si>
  <si>
    <t>0.12 (5/32)</t>
  </si>
  <si>
    <t>0.96 (27/33)</t>
  </si>
  <si>
    <t>0.9 (35/38)</t>
  </si>
  <si>
    <t>0.88 (14/31)</t>
  </si>
  <si>
    <t>0.9 (36/38)</t>
  </si>
  <si>
    <t>Chr03_40051260_40070654_DEL</t>
  </si>
  <si>
    <t>0.95 (21/27)</t>
  </si>
  <si>
    <t>0.97 (29/39)</t>
  </si>
  <si>
    <t>0.96 (23/33)</t>
  </si>
  <si>
    <t>0.09 (2/36)</t>
  </si>
  <si>
    <t>Chr03_49104662_49104762_DEL</t>
  </si>
  <si>
    <t>0.08 (1/40)</t>
  </si>
  <si>
    <t>0.77 (10/31)</t>
  </si>
  <si>
    <t>0.08 (1/20)</t>
  </si>
  <si>
    <t>0.08 (1/37)</t>
  </si>
  <si>
    <t>0.92 (24/35)</t>
  </si>
  <si>
    <t>0.24 (6/38)</t>
  </si>
  <si>
    <t>0.72 (18/35)</t>
  </si>
  <si>
    <t>0.72 (18/27)</t>
  </si>
  <si>
    <t>0.04 (1/48)</t>
  </si>
  <si>
    <t>0.71 (10/33)</t>
  </si>
  <si>
    <t>0.29 (4/35)</t>
  </si>
  <si>
    <t>0.77 (17/33)</t>
  </si>
  <si>
    <t>0.08 (2/35)</t>
  </si>
  <si>
    <t>0.73 (19/53)</t>
  </si>
  <si>
    <t>0.71 (20/30)</t>
  </si>
  <si>
    <t>0.18 (5/28)</t>
  </si>
  <si>
    <t>0.08 (1/32)</t>
  </si>
  <si>
    <t>0.92 (12/50)</t>
  </si>
  <si>
    <t>0.82 (28/34)</t>
  </si>
  <si>
    <t>0.18 (6/33)</t>
  </si>
  <si>
    <t>0.85 (22/29)</t>
  </si>
  <si>
    <t>0.15 (4/39)</t>
  </si>
  <si>
    <t>0.94 (16/23)</t>
  </si>
  <si>
    <t>0.88 (15/30)</t>
  </si>
  <si>
    <t>0.12 (2/35)</t>
  </si>
  <si>
    <t>0.06 (1/47)</t>
  </si>
  <si>
    <t>0.82 (14/45)</t>
  </si>
  <si>
    <t>0.12 (2/52)</t>
  </si>
  <si>
    <t>0.95 (19/42)</t>
  </si>
  <si>
    <t>0.04 (1/43)</t>
  </si>
  <si>
    <t>0.78 (21/29)</t>
  </si>
  <si>
    <t>0.07 (2/48)</t>
  </si>
  <si>
    <t>0.05 (1/22)</t>
  </si>
  <si>
    <t>0.18 (4/32)</t>
  </si>
  <si>
    <t>0.83 (25/29)</t>
  </si>
  <si>
    <t>0.1 (3/37)</t>
  </si>
  <si>
    <t>0.81 (35/40)</t>
  </si>
  <si>
    <t>0.14 (6/36)</t>
  </si>
  <si>
    <t>0.07 (1/26)</t>
  </si>
  <si>
    <t>0.8 (12/39)</t>
  </si>
  <si>
    <t>0.09 (3/40)</t>
  </si>
  <si>
    <t>0.16 (5/36)</t>
  </si>
  <si>
    <t>0.75 (30/34)</t>
  </si>
  <si>
    <t>0.1 (4/30)</t>
  </si>
  <si>
    <t>0.12 (5/33)</t>
  </si>
  <si>
    <t>0.95 (19/32)</t>
  </si>
  <si>
    <t>0.71 (25/36)</t>
  </si>
  <si>
    <t>0.23 (8/35)</t>
  </si>
  <si>
    <t>0.74 (20/29)</t>
  </si>
  <si>
    <t>0.11 (3/33)</t>
  </si>
  <si>
    <t>0.07 (2/46)</t>
  </si>
  <si>
    <t>0.78 (29/34)</t>
  </si>
  <si>
    <t>0.05 (2/55)</t>
  </si>
  <si>
    <t>0.23 (3/36)</t>
  </si>
  <si>
    <t>0.77 (10/29)</t>
  </si>
  <si>
    <t>0.91 (20/36)</t>
  </si>
  <si>
    <t>0.89 (24/39)</t>
  </si>
  <si>
    <t>0.81 (22/35)</t>
  </si>
  <si>
    <t>0.11 (3/31)</t>
  </si>
  <si>
    <t>0.78 (14/27)</t>
  </si>
  <si>
    <t>0.22 (4/32)</t>
  </si>
  <si>
    <t>0.79 (11/30)</t>
  </si>
  <si>
    <t>0.14 (2/34)</t>
  </si>
  <si>
    <t>0.83 (20/34)</t>
  </si>
  <si>
    <t>0.17 (4/34)</t>
  </si>
  <si>
    <t>0.73 (19/25)</t>
  </si>
  <si>
    <t>0.76 (13/23)</t>
  </si>
  <si>
    <t>0.12 (2/44)</t>
  </si>
  <si>
    <t>0.16 (3/41)</t>
  </si>
  <si>
    <t>0.79 (15/44)</t>
  </si>
  <si>
    <t>0.84 (36/51)</t>
  </si>
  <si>
    <t>0.07 (3/46)</t>
  </si>
  <si>
    <t>0.05 (2/35)</t>
  </si>
  <si>
    <t>0.89 (17/33)</t>
  </si>
  <si>
    <t>0.04 (2/27)</t>
  </si>
  <si>
    <t>0.76 (35/55)</t>
  </si>
  <si>
    <t>0.11 (5/42)</t>
  </si>
  <si>
    <t>0.07 (3/35)</t>
  </si>
  <si>
    <t>0.74 (29/32)</t>
  </si>
  <si>
    <t>0.18 (7/30)</t>
  </si>
  <si>
    <t>0.12 (3/27)</t>
  </si>
  <si>
    <t>0.8 (20/51)</t>
  </si>
  <si>
    <t>0.75 (12/31)</t>
  </si>
  <si>
    <t>0.12 (2/43)</t>
  </si>
  <si>
    <t>0.87 (13/35)</t>
  </si>
  <si>
    <t>1 (16/50)</t>
  </si>
  <si>
    <t>0.76 (13/35)</t>
  </si>
  <si>
    <t>0.12 (2/49)</t>
  </si>
  <si>
    <t>0.92 (24/29)</t>
  </si>
  <si>
    <t>0.18 (7/33)</t>
  </si>
  <si>
    <t>0.26 (9/31)</t>
  </si>
  <si>
    <t>0.71 (24/28)</t>
  </si>
  <si>
    <t>0.77 (36/39)</t>
  </si>
  <si>
    <t>0.19 (9/38)</t>
  </si>
  <si>
    <t>0.94 (16/30)</t>
  </si>
  <si>
    <t>0.83 (30/37)</t>
  </si>
  <si>
    <t>0.83 (24/32)</t>
  </si>
  <si>
    <t>0.1 (3/32)</t>
  </si>
  <si>
    <t>0.04 (1/51)</t>
  </si>
  <si>
    <t>0.82 (31/56)</t>
  </si>
  <si>
    <t>0.05 (2/43)</t>
  </si>
  <si>
    <t>0.81 (17/31)</t>
  </si>
  <si>
    <t>0.77 (20/34)</t>
  </si>
  <si>
    <t>0.74 (37/40)</t>
  </si>
  <si>
    <t>0.16 (8/34)</t>
  </si>
  <si>
    <t>0.9 (18/29)</t>
  </si>
  <si>
    <t>0.86 (25/35)</t>
  </si>
  <si>
    <t>0.14 (4/38)</t>
  </si>
  <si>
    <t>0.87 (20/28)</t>
  </si>
  <si>
    <t>0.8 (12/19)</t>
  </si>
  <si>
    <t>0.2 (3/36)</t>
  </si>
  <si>
    <t>0.83 (24/29)</t>
  </si>
  <si>
    <t>0.76 (37/41)</t>
  </si>
  <si>
    <t>0.02 (1/44)</t>
  </si>
  <si>
    <t>0.18 (9/38)</t>
  </si>
  <si>
    <t>0.76 (25/29)</t>
  </si>
  <si>
    <t>0.96 (22/25)</t>
  </si>
  <si>
    <t>0.25 (7/33)</t>
  </si>
  <si>
    <t>0.71 (20/31)</t>
  </si>
  <si>
    <t>0.03 (1/43)</t>
  </si>
  <si>
    <t>0.87 (27/29)</t>
  </si>
  <si>
    <t>0.79 (15/39)</t>
  </si>
  <si>
    <t>0.11 (2/38)</t>
  </si>
  <si>
    <t>0.83 (15/30)</t>
  </si>
  <si>
    <t>0.21 (7/32)</t>
  </si>
  <si>
    <t>0.87 (20/26)</t>
  </si>
  <si>
    <t>0.76 (22/35)</t>
  </si>
  <si>
    <t>0.03 (1/25)</t>
  </si>
  <si>
    <t>0.21 (6/30)</t>
  </si>
  <si>
    <t>0.78 (21/37)</t>
  </si>
  <si>
    <t>0.22 (6/34)</t>
  </si>
  <si>
    <t>0.85 (11/25)</t>
  </si>
  <si>
    <t>0.15 (2/33)</t>
  </si>
  <si>
    <t>0.88 (22/29)</t>
  </si>
  <si>
    <t>1 (16/29)</t>
  </si>
  <si>
    <t>0.95 (19/33)</t>
  </si>
  <si>
    <t>0.11 (2/35)</t>
  </si>
  <si>
    <t>0.94 (30/35)</t>
  </si>
  <si>
    <t>0.81 (26/37)</t>
  </si>
  <si>
    <t>0.14 (3/32)</t>
  </si>
  <si>
    <t>0.77 (17/36)</t>
  </si>
  <si>
    <t>0.1 (3/33)</t>
  </si>
  <si>
    <t>0.14 (4/35)</t>
  </si>
  <si>
    <t>0.03 (1/46)</t>
  </si>
  <si>
    <t>0.72 (21/42)</t>
  </si>
  <si>
    <t>0.87 (33/36)</t>
  </si>
  <si>
    <t>0.09 (2/31)</t>
  </si>
  <si>
    <t>0.82 (18/48)</t>
  </si>
  <si>
    <t>0.06 (1/43)</t>
  </si>
  <si>
    <t>0.88 (15/44)</t>
  </si>
  <si>
    <t>0.75 (12/30)</t>
  </si>
  <si>
    <t>0.78 (29/33)</t>
  </si>
  <si>
    <t>0.16 (6/37)</t>
  </si>
  <si>
    <t>0.05 (2/37)</t>
  </si>
  <si>
    <t>0.86 (32/44)</t>
  </si>
  <si>
    <t>0.73 (22/30)</t>
  </si>
  <si>
    <t>0.1 (3/25)</t>
  </si>
  <si>
    <t>0.17 (5/33)</t>
  </si>
  <si>
    <t>0.9 (28/47)</t>
  </si>
  <si>
    <t>0.91 (30/34)</t>
  </si>
  <si>
    <t>0.73 (24/33)</t>
  </si>
  <si>
    <t>0.06 (2/19)</t>
  </si>
  <si>
    <t>0.06 (2/44)</t>
  </si>
  <si>
    <t>0.13 (6/30)</t>
  </si>
  <si>
    <t>0.09 (4/33)</t>
  </si>
  <si>
    <t>0.77 (36/50)</t>
  </si>
  <si>
    <t>0.13 (6/31)</t>
  </si>
  <si>
    <t>0.09 (4/35)</t>
  </si>
  <si>
    <t>0.78 (36/50)</t>
  </si>
  <si>
    <t>0.11 (3/32)</t>
  </si>
  <si>
    <t>0.74 (20/41)</t>
  </si>
  <si>
    <t>0.14 (3/33)</t>
  </si>
  <si>
    <t>0.24 (6/34)</t>
  </si>
  <si>
    <t>0.93 (14/44)</t>
  </si>
  <si>
    <t>0.74 (20/35)</t>
  </si>
  <si>
    <t>0.19 (5/31)</t>
  </si>
  <si>
    <t>0.14 (2/32)</t>
  </si>
  <si>
    <t>0.86 (12/15)</t>
  </si>
  <si>
    <t>0.06 (1/25)</t>
  </si>
  <si>
    <t>Chr04_8636024_8636157_DEL</t>
  </si>
  <si>
    <t>0.86 (12/27)</t>
  </si>
  <si>
    <t>0.94 (16/34)</t>
  </si>
  <si>
    <t>0.15 (3/31)</t>
  </si>
  <si>
    <t>0.15 (3/36)</t>
  </si>
  <si>
    <t>0.85 (17/36)</t>
  </si>
  <si>
    <t>0.77 (20/37)</t>
  </si>
  <si>
    <t>0.7 (39/40)</t>
  </si>
  <si>
    <t>0.16 (9/34)</t>
  </si>
  <si>
    <t>0.09 (5/31)</t>
  </si>
  <si>
    <t>0.12 (4/37)</t>
  </si>
  <si>
    <t>0.82 (28/35)</t>
  </si>
  <si>
    <t>0.82 (14/31)</t>
  </si>
  <si>
    <t>0.12 (2/38)</t>
  </si>
  <si>
    <t>0.86 (19/37)</t>
  </si>
  <si>
    <t>0.11 (2/41)</t>
  </si>
  <si>
    <t>0.72 (13/46)</t>
  </si>
  <si>
    <t>0.06 (1/48)</t>
  </si>
  <si>
    <t>0.23 (11/29)</t>
  </si>
  <si>
    <t>0.73 (35/47)</t>
  </si>
  <si>
    <t>0.07 (1/44)</t>
  </si>
  <si>
    <t>0.86 (12/37)</t>
  </si>
  <si>
    <t>0.17 (4/36)</t>
  </si>
  <si>
    <t>0.75 (18/43)</t>
  </si>
  <si>
    <t>0.2 (6/26)</t>
  </si>
  <si>
    <t>0.75 (15/38)</t>
  </si>
  <si>
    <t>0.2 (4/45)</t>
  </si>
  <si>
    <t>0.95 (20/39)</t>
  </si>
  <si>
    <t>0.16 (7/30)</t>
  </si>
  <si>
    <t>0.84 (38/49)</t>
  </si>
  <si>
    <t>0.14 (6/26)</t>
  </si>
  <si>
    <t>0.86 (36/49)</t>
  </si>
  <si>
    <t>0.12 (5/31)</t>
  </si>
  <si>
    <t>0.88 (36/49)</t>
  </si>
  <si>
    <t>0.14 (2/29)</t>
  </si>
  <si>
    <t>0.73 (27/50)</t>
  </si>
  <si>
    <t>0.08 (2/52)</t>
  </si>
  <si>
    <t>0.88 (23/33)</t>
  </si>
  <si>
    <t>0.86 (31/40)</t>
  </si>
  <si>
    <t>0.13 (4/29)</t>
  </si>
  <si>
    <t>0.06 (2/49)</t>
  </si>
  <si>
    <t>0.81 (25/41)</t>
  </si>
  <si>
    <t>0.06 (2/42)</t>
  </si>
  <si>
    <t>0.86 (30/41)</t>
  </si>
  <si>
    <t>0.87 (34/45)</t>
  </si>
  <si>
    <t>0.06 (2/51)</t>
  </si>
  <si>
    <t>0.82 (27/39)</t>
  </si>
  <si>
    <t>0.85 (35/44)</t>
  </si>
  <si>
    <t>0.89 (25/37)</t>
  </si>
  <si>
    <t>0.9 (19/30)</t>
  </si>
  <si>
    <t>0.21 (9/27)</t>
  </si>
  <si>
    <t>0.7 (30/38)</t>
  </si>
  <si>
    <t>0.14 (5/30)</t>
  </si>
  <si>
    <t>0.08 (3/46)</t>
  </si>
  <si>
    <t>0.76 (28/35)</t>
  </si>
  <si>
    <t>0.86 (24/32)</t>
  </si>
  <si>
    <t>0.11 (3/36)</t>
  </si>
  <si>
    <t>0.09 (3/29)</t>
  </si>
  <si>
    <t>0.85 (28/38)</t>
  </si>
  <si>
    <t>0.83 (30/38)</t>
  </si>
  <si>
    <t>0.89 (25/36)</t>
  </si>
  <si>
    <t>0.81 (13/35)</t>
  </si>
  <si>
    <t>0.86 (19/34)</t>
  </si>
  <si>
    <t>0.09 (2/35)</t>
  </si>
  <si>
    <t>0.92 (23/37)</t>
  </si>
  <si>
    <t>0.13 (4/24)</t>
  </si>
  <si>
    <t>0.08 (3/33)</t>
  </si>
  <si>
    <t>0.84 (32/42)</t>
  </si>
  <si>
    <t>0.88 (38/38)</t>
  </si>
  <si>
    <t>0.87 (13/38)</t>
  </si>
  <si>
    <t>0.9 (35/45)</t>
  </si>
  <si>
    <t>0.07 (2/42)</t>
  </si>
  <si>
    <t>0.86 (19/30)</t>
  </si>
  <si>
    <t>0.17 (7/33)</t>
  </si>
  <si>
    <t>0.7 (28/37)</t>
  </si>
  <si>
    <t>0.07 (3/37)</t>
  </si>
  <si>
    <t>0.83 (19/30)</t>
  </si>
  <si>
    <t>0.86 (12/22)</t>
  </si>
  <si>
    <t>0.96 (23/34)</t>
  </si>
  <si>
    <t>0.77 (10/36)</t>
  </si>
  <si>
    <t>0.15 (2/32)</t>
  </si>
  <si>
    <t>0.08 (1/52)</t>
  </si>
  <si>
    <t>0.77 (10/37)</t>
  </si>
  <si>
    <t>0.15 (2/30)</t>
  </si>
  <si>
    <t>0.08 (1/51)</t>
  </si>
  <si>
    <t>0.9 (26/32)</t>
  </si>
  <si>
    <t>0.86 (25/32)</t>
  </si>
  <si>
    <t>0.93 (26/43)</t>
  </si>
  <si>
    <t>0.05 (2/51)</t>
  </si>
  <si>
    <t>0.88 (36/53)</t>
  </si>
  <si>
    <t>0.85 (23/33)</t>
  </si>
  <si>
    <t>0.78 (18/51)</t>
  </si>
  <si>
    <t>0.87 (26/32)</t>
  </si>
  <si>
    <t>0.85 (23/30)</t>
  </si>
  <si>
    <t>0.93 (14/28)</t>
  </si>
  <si>
    <t>0.23 (7/34)</t>
  </si>
  <si>
    <t>0.74 (23/46)</t>
  </si>
  <si>
    <t>0.12 (7/31)</t>
  </si>
  <si>
    <t>0.05 (3/26)</t>
  </si>
  <si>
    <t>0.71 (40/47)</t>
  </si>
  <si>
    <t>0.86 (18/47)</t>
  </si>
  <si>
    <t>0.1 (4/26)</t>
  </si>
  <si>
    <t>0.76 (31/43)</t>
  </si>
  <si>
    <t>0.82 (18/26)</t>
  </si>
  <si>
    <t>0.82 (18/27)</t>
  </si>
  <si>
    <t>0.19 (5/35)</t>
  </si>
  <si>
    <t>0.73 (19/29)</t>
  </si>
  <si>
    <t>0.79 (22/31)</t>
  </si>
  <si>
    <t>0.79 (30/39)</t>
  </si>
  <si>
    <t>0.18 (4/37)</t>
  </si>
  <si>
    <t>0.77 (17/26)</t>
  </si>
  <si>
    <t>0.84 (21/31)</t>
  </si>
  <si>
    <t>0.21 (4/37)</t>
  </si>
  <si>
    <t>0.74 (14/23)</t>
  </si>
  <si>
    <t>0.07 (2/27)</t>
  </si>
  <si>
    <t>0.07 (2/51)</t>
  </si>
  <si>
    <t>0.86 (24/39)</t>
  </si>
  <si>
    <t>0.16 (9/30)</t>
  </si>
  <si>
    <t>0.75 (41/50)</t>
  </si>
  <si>
    <t>0.16 (8/28)</t>
  </si>
  <si>
    <t>0.8 (40/49)</t>
  </si>
  <si>
    <t>0.89 (16/42)</t>
  </si>
  <si>
    <t>0.2 (8/34)</t>
  </si>
  <si>
    <t>0.76 (31/53)</t>
  </si>
  <si>
    <t>0.08 (1/33)</t>
  </si>
  <si>
    <t>0.15 (2/53)</t>
  </si>
  <si>
    <t>0.77 (10/41)</t>
  </si>
  <si>
    <t>0.18 (4/34)</t>
  </si>
  <si>
    <t>0.78 (31/38)</t>
  </si>
  <si>
    <t>0.81 (22/38)</t>
  </si>
  <si>
    <t>0.18 (3/46)</t>
  </si>
  <si>
    <t>0.86 (12/32)</t>
  </si>
  <si>
    <t>0.74 (23/35)</t>
  </si>
  <si>
    <t>0.84 (26/31)</t>
  </si>
  <si>
    <t>0.77 (17/32)</t>
  </si>
  <si>
    <t>0.71 (12/33)</t>
  </si>
  <si>
    <t>0.24 (4/50)</t>
  </si>
  <si>
    <t>0.17 (8/33)</t>
  </si>
  <si>
    <t>0.09 (4/40)</t>
  </si>
  <si>
    <t>0.74 (34/51)</t>
  </si>
  <si>
    <t>0.21 (3/33)</t>
  </si>
  <si>
    <t>0.71 (10/37)</t>
  </si>
  <si>
    <t>0.07 (2/29)</t>
  </si>
  <si>
    <t>0.8 (24/50)</t>
  </si>
  <si>
    <t>0.82 (18/28)</t>
  </si>
  <si>
    <t>0.14 (3/37)</t>
  </si>
  <si>
    <t>0.74 (20/30)</t>
  </si>
  <si>
    <t>0.04 (1/47)</t>
  </si>
  <si>
    <t>Chr05_71464207_71472401_DEL</t>
  </si>
  <si>
    <t>0.15 (5/30)</t>
  </si>
  <si>
    <t>0.7 (23/33)</t>
  </si>
  <si>
    <t>0.12 (4/32)</t>
  </si>
  <si>
    <t>Chr05_71547640_71550497_DEL</t>
  </si>
  <si>
    <t>0.18 (4/30)</t>
  </si>
  <si>
    <t>0.73 (16/33)</t>
  </si>
  <si>
    <t>0.91 (20/25)</t>
  </si>
  <si>
    <t>0.05 (1/43)</t>
  </si>
  <si>
    <t>0.18 (4/31)</t>
  </si>
  <si>
    <t>0.1 (3/40)</t>
  </si>
  <si>
    <t>0.76 (13/16)</t>
  </si>
  <si>
    <t>0.88 (28/37)</t>
  </si>
  <si>
    <t>0.94 (29/45)</t>
  </si>
  <si>
    <t>0.7 (23/32)</t>
  </si>
  <si>
    <t>0.06 (2/25)</t>
  </si>
  <si>
    <t>0.18 (6/34)</t>
  </si>
  <si>
    <t>0.15 (6/31)</t>
  </si>
  <si>
    <t>0.75 (30/47)</t>
  </si>
  <si>
    <t>0.15 (4/25)</t>
  </si>
  <si>
    <t>0.9 (26/36)</t>
  </si>
  <si>
    <t>0.97 (37/39)</t>
  </si>
  <si>
    <t>0.89 (17/28)</t>
  </si>
  <si>
    <t>0.25 (5/34)</t>
  </si>
  <si>
    <t>0.7 (14/30)</t>
  </si>
  <si>
    <t>0.82 (28/36)</t>
  </si>
  <si>
    <t>0.12 (4/31)</t>
  </si>
  <si>
    <t>0.07 (1/30)</t>
  </si>
  <si>
    <t>0.86 (12/42)</t>
  </si>
  <si>
    <t>0.85 (11/32)</t>
  </si>
  <si>
    <t>0.08 (1/31)</t>
  </si>
  <si>
    <t>0.08 (1/36)</t>
  </si>
  <si>
    <t>0.86 (18/36)</t>
  </si>
  <si>
    <t>0.14 (2/27)</t>
  </si>
  <si>
    <t>0.07 (1/47)</t>
  </si>
  <si>
    <t>0.71 (10/45)</t>
  </si>
  <si>
    <t>0.71 (17/28)</t>
  </si>
  <si>
    <t>0.25 (6/31)</t>
  </si>
  <si>
    <t>0.04 (1/46)</t>
  </si>
  <si>
    <t>0.79 (30/38)</t>
  </si>
  <si>
    <t>0.21 (8/33)</t>
  </si>
  <si>
    <t>0.91 (20/29)</t>
  </si>
  <si>
    <t>0.75 (27/35)</t>
  </si>
  <si>
    <t>0.14 (5/35)</t>
  </si>
  <si>
    <t>0.13 (3/34)</t>
  </si>
  <si>
    <t>0.82 (27/37)</t>
  </si>
  <si>
    <t>0.15 (5/32)</t>
  </si>
  <si>
    <t>0.93 (14/37)</t>
  </si>
  <si>
    <t>0.14 (6/37)</t>
  </si>
  <si>
    <t>0.7 (30/40)</t>
  </si>
  <si>
    <t>0.05 (2/48)</t>
  </si>
  <si>
    <t>0.79 (19/28)</t>
  </si>
  <si>
    <t>0.17 (4/33)</t>
  </si>
  <si>
    <t>0.72 (13/51)</t>
  </si>
  <si>
    <t>0.11 (2/42)</t>
  </si>
  <si>
    <t>0.11 (2/30)</t>
  </si>
  <si>
    <t>0.08 (2/21)</t>
  </si>
  <si>
    <t>0.79 (19/30)</t>
  </si>
  <si>
    <t>0.7 (16/27)</t>
  </si>
  <si>
    <t>0.27 (6/31)</t>
  </si>
  <si>
    <t>0.16 (4/27)</t>
  </si>
  <si>
    <t>0.8 (20/46)</t>
  </si>
  <si>
    <t>0.9 (19/31)</t>
  </si>
  <si>
    <t>0.88 (28/36)</t>
  </si>
  <si>
    <t>0.08 (2/42)</t>
  </si>
  <si>
    <t>0.2 (5/29)</t>
  </si>
  <si>
    <t>0.72 (18/43)</t>
  </si>
  <si>
    <t>0.82 (18/40)</t>
  </si>
  <si>
    <t>0.09 (2/52)</t>
  </si>
  <si>
    <t>0.82 (28/32)</t>
  </si>
  <si>
    <t>0.81 (30/38)</t>
  </si>
  <si>
    <t>0.16 (6/35)</t>
  </si>
  <si>
    <t>0.85 (17/35)</t>
  </si>
  <si>
    <t>0.81 (17/38)</t>
  </si>
  <si>
    <t>0.14 (3/30)</t>
  </si>
  <si>
    <t>0.77 (17/24)</t>
  </si>
  <si>
    <t>0.22 (8/35)</t>
  </si>
  <si>
    <t>0.11 (3/47)</t>
  </si>
  <si>
    <t>0.74 (20/27)</t>
  </si>
  <si>
    <t>0.22 (4/40)</t>
  </si>
  <si>
    <t>0.72 (13/36)</t>
  </si>
  <si>
    <t>0.74 (31/39)</t>
  </si>
  <si>
    <t>0.1 (4/53)</t>
  </si>
  <si>
    <t>0.05 (2/42)</t>
  </si>
  <si>
    <t>0.73 (36/38)</t>
  </si>
  <si>
    <t>0.24 (12/36)</t>
  </si>
  <si>
    <t>0.84 (37/38)</t>
  </si>
  <si>
    <t>0.9 (27/30)</t>
  </si>
  <si>
    <t>0.96 (22/31)</t>
  </si>
  <si>
    <t>Chr06_60979035_60980026_DEL</t>
  </si>
  <si>
    <t>0.14 (5/33)</t>
  </si>
  <si>
    <t>0.88 (21/30)</t>
  </si>
  <si>
    <t>0.81 (26/30)</t>
  </si>
  <si>
    <t>0.19 (6/39)</t>
  </si>
  <si>
    <t>0.79 (15/35)</t>
  </si>
  <si>
    <t>0.14 (2/33)</t>
  </si>
  <si>
    <t>0.17 (4/42)</t>
  </si>
  <si>
    <t>0.1 (3/36)</t>
  </si>
  <si>
    <t>0.77 (10/28)</t>
  </si>
  <si>
    <t>0.23 (3/31)</t>
  </si>
  <si>
    <t>0.88 (21/35)</t>
  </si>
  <si>
    <t>0.12 (3/31)</t>
  </si>
  <si>
    <t>0.86 (19/56)</t>
  </si>
  <si>
    <t>0.86 (18/51)</t>
  </si>
  <si>
    <t>0.92 (12/39)</t>
  </si>
  <si>
    <t>0.79 (11/27)</t>
  </si>
  <si>
    <t>0.21 (3/30)</t>
  </si>
  <si>
    <t>0.19 (3/36)</t>
  </si>
  <si>
    <t>0.75 (12/24)</t>
  </si>
  <si>
    <t>0.92 (22/26)</t>
  </si>
  <si>
    <t>1 (14/28)</t>
  </si>
  <si>
    <t>0.93 (13/41)</t>
  </si>
  <si>
    <t>0.14 (3/40)</t>
  </si>
  <si>
    <t>1 (13/35)</t>
  </si>
  <si>
    <t>0.76 (13/30)</t>
  </si>
  <si>
    <t>0.81 (21/36)</t>
  </si>
  <si>
    <t>0.15 (4/36)</t>
  </si>
  <si>
    <t>0.92 (23/33)</t>
  </si>
  <si>
    <t>0.7 (19/23)</t>
  </si>
  <si>
    <t>0.11 (3/38)</t>
  </si>
  <si>
    <t>0.97 (33/41)</t>
  </si>
  <si>
    <t>0.78 (21/36)</t>
  </si>
  <si>
    <t>0.15 (4/40)</t>
  </si>
  <si>
    <t>0.21 (3/32)</t>
  </si>
  <si>
    <t>0.79 (11/41)</t>
  </si>
  <si>
    <t>0.14 (2/31)</t>
  </si>
  <si>
    <t>0.79 (11/33)</t>
  </si>
  <si>
    <t>Chr07_5690237_5702646_DEL</t>
  </si>
  <si>
    <t>0.75 (12/32)</t>
  </si>
  <si>
    <t>0.19 (3/43)</t>
  </si>
  <si>
    <t>0.74 (17/35)</t>
  </si>
  <si>
    <t>0.9 (19/26)</t>
  </si>
  <si>
    <t>0.7 (14/35)</t>
  </si>
  <si>
    <t>1 (15/34)</t>
  </si>
  <si>
    <t>0.79 (15/53)</t>
  </si>
  <si>
    <t>0.11 (2/43)</t>
  </si>
  <si>
    <t>0.89 (39/42)</t>
  </si>
  <si>
    <t>0.11 (5/32)</t>
  </si>
  <si>
    <t>0.82 (14/36)</t>
  </si>
  <si>
    <t>0.13 (2/33)</t>
  </si>
  <si>
    <t>0.73 (11/29)</t>
  </si>
  <si>
    <t>0.11 (3/40)</t>
  </si>
  <si>
    <t>0.18 (5/32)</t>
  </si>
  <si>
    <t>0.71 (20/32)</t>
  </si>
  <si>
    <t>0.13 (4/35)</t>
  </si>
  <si>
    <t>0.77 (23/42)</t>
  </si>
  <si>
    <t>0.77 (17/29)</t>
  </si>
  <si>
    <t>0.76 (25/34)</t>
  </si>
  <si>
    <t>0.88 (14/36)</t>
  </si>
  <si>
    <t>0.73 (27/36)</t>
  </si>
  <si>
    <t>0.24 (9/32)</t>
  </si>
  <si>
    <t>0.72 (18/57)</t>
  </si>
  <si>
    <t>0.12 (3/45)</t>
  </si>
  <si>
    <t>0.96 (24/27)</t>
  </si>
  <si>
    <t>0.89 (33/35)</t>
  </si>
  <si>
    <t>0.9 (27/31)</t>
  </si>
  <si>
    <t>0.85 (11/35)</t>
  </si>
  <si>
    <t>0.86 (25/38)</t>
  </si>
  <si>
    <t>0.14 (4/36)</t>
  </si>
  <si>
    <t>0.27 (4/35)</t>
  </si>
  <si>
    <t>0.9 (26/34)</t>
  </si>
  <si>
    <t>0.73 (19/42)</t>
  </si>
  <si>
    <t>0.16 (6/38)</t>
  </si>
  <si>
    <t>0.74 (28/50)</t>
  </si>
  <si>
    <t>0.83 (19/29)</t>
  </si>
  <si>
    <t>0.9 (19/35)</t>
  </si>
  <si>
    <t>0.89 (25/40)</t>
  </si>
  <si>
    <t>0.93 (25/40)</t>
  </si>
  <si>
    <t>0.94 (17/35)</t>
  </si>
  <si>
    <t>0.77 (23/37)</t>
  </si>
  <si>
    <t>0.23 (7/31)</t>
  </si>
  <si>
    <t>0.77 (30/36)</t>
  </si>
  <si>
    <t>0.21 (8/34)</t>
  </si>
  <si>
    <t>0.72 (33/35)</t>
  </si>
  <si>
    <t>0.26 (12/36)</t>
  </si>
  <si>
    <t>0.11 (2/25)</t>
  </si>
  <si>
    <t>0.74 (14/33)</t>
  </si>
  <si>
    <t>0.93 (13/35)</t>
  </si>
  <si>
    <t>0.71 (29/35)</t>
  </si>
  <si>
    <t>0.2 (8/29)</t>
  </si>
  <si>
    <t>0.14 (4/39)</t>
  </si>
  <si>
    <t>0.86 (19/32)</t>
  </si>
  <si>
    <t>0.83 (19/32)</t>
  </si>
  <si>
    <t>0.88 (15/40)</t>
  </si>
  <si>
    <t>0.13 (2/36)</t>
  </si>
  <si>
    <t>0.79 (23/40)</t>
  </si>
  <si>
    <t>0.17 (4/31)</t>
  </si>
  <si>
    <t>0.88 (15/27)</t>
  </si>
  <si>
    <t>0.12 (2/37)</t>
  </si>
  <si>
    <t>0.79 (19/31)</t>
  </si>
  <si>
    <t>0 (0/15)</t>
  </si>
  <si>
    <t>0.21 (5/38)</t>
  </si>
  <si>
    <t>0.83 (34/39)</t>
  </si>
  <si>
    <t>0.81 (30/37)</t>
  </si>
  <si>
    <t>0.19 (7/37)</t>
  </si>
  <si>
    <t>0.11 (2/39)</t>
  </si>
  <si>
    <t>0.78 (14/32)</t>
  </si>
  <si>
    <t>1 (15/22)</t>
  </si>
  <si>
    <t>0.78 (25/38)</t>
  </si>
  <si>
    <t>0.79 (11/29)</t>
  </si>
  <si>
    <t>0.79 (34/40)</t>
  </si>
  <si>
    <t>0.07 (3/18)</t>
  </si>
  <si>
    <t>0.79 (19/33)</t>
  </si>
  <si>
    <t>0.17 (4/32)</t>
  </si>
  <si>
    <t>0.82 (18/37)</t>
  </si>
  <si>
    <t>0.18 (4/33)</t>
  </si>
  <si>
    <t>0.94 (15/41)</t>
  </si>
  <si>
    <t>0.79 (23/35)</t>
  </si>
  <si>
    <t>0.14 (4/31)</t>
  </si>
  <si>
    <t>0.72 (13/35)</t>
  </si>
  <si>
    <t>0.22 (4/37)</t>
  </si>
  <si>
    <t>0.15 (3/33)</t>
  </si>
  <si>
    <t>0.7 (14/38)</t>
  </si>
  <si>
    <t>0.91 (30/40)</t>
  </si>
  <si>
    <t>0.8 (16/36)</t>
  </si>
  <si>
    <t>0.2 (4/33)</t>
  </si>
  <si>
    <t>0.89 (17/32)</t>
  </si>
  <si>
    <t>0.94 (15/45)</t>
  </si>
  <si>
    <t>0.21 (5/34)</t>
  </si>
  <si>
    <t>0.75 (18/29)</t>
  </si>
  <si>
    <t>0.88 (21/38)</t>
  </si>
  <si>
    <t>0.12 (3/32)</t>
  </si>
  <si>
    <t>0.91 (20/28)</t>
  </si>
  <si>
    <t>Chr09_14793782_14793861_DEL</t>
  </si>
  <si>
    <t>0.16 (3/38)</t>
  </si>
  <si>
    <t>0.79 (15/24)</t>
  </si>
  <si>
    <t>1 (16/24)</t>
  </si>
  <si>
    <t>0.75 (24/29)</t>
  </si>
  <si>
    <t>1 (16/26)</t>
  </si>
  <si>
    <t>1 (17/26)</t>
  </si>
  <si>
    <t>1 (18/25)</t>
  </si>
  <si>
    <t>0.8 (16/37)</t>
  </si>
  <si>
    <t>0.2 (4/34)</t>
  </si>
  <si>
    <t>1 (13/20)</t>
  </si>
  <si>
    <t>0.89 (16/28)</t>
  </si>
  <si>
    <t>0.9 (18/30)</t>
  </si>
  <si>
    <t>0.7 (16/31)</t>
  </si>
  <si>
    <t>0.95 (18/31)</t>
  </si>
  <si>
    <t>0.96 (24/36)</t>
  </si>
  <si>
    <t>0.95 (38/41)</t>
  </si>
  <si>
    <t>0.94 (15/30)</t>
  </si>
  <si>
    <t>0.93 (27/37)</t>
  </si>
  <si>
    <t>1 (20/26)</t>
  </si>
  <si>
    <t>0.1 (3/27)</t>
  </si>
  <si>
    <t>0.73 (22/45)</t>
  </si>
  <si>
    <t>0.15 (8/26)</t>
  </si>
  <si>
    <t>0.71 (39/47)</t>
  </si>
  <si>
    <t>0.11 (2/28)</t>
  </si>
  <si>
    <t>0.79 (15/27)</t>
  </si>
  <si>
    <t>0.8 (28/30)</t>
  </si>
  <si>
    <t>0.14 (5/34)</t>
  </si>
  <si>
    <t>0.75 (27/29)</t>
  </si>
  <si>
    <t>0.08 (3/43)</t>
  </si>
  <si>
    <t>0.05 (1/53)</t>
  </si>
  <si>
    <t>0.9 (18/47)</t>
  </si>
  <si>
    <t>0.08 (2/30)</t>
  </si>
  <si>
    <t>0.08 (2/32)</t>
  </si>
  <si>
    <t>0.71 (17/31)</t>
  </si>
  <si>
    <t>0.1 (3/34)</t>
  </si>
  <si>
    <t>0.72 (21/32)</t>
  </si>
  <si>
    <t>0.12 (6/29)</t>
  </si>
  <si>
    <t>0.08 (4/28)</t>
  </si>
  <si>
    <t>0.72 (36/46)</t>
  </si>
  <si>
    <t>0.94 (31/41)</t>
  </si>
  <si>
    <t>0.19 (4/32)</t>
  </si>
  <si>
    <t>0.92 (22/36)</t>
  </si>
  <si>
    <t>0.96 (27/31)</t>
  </si>
  <si>
    <t>0.17 (4/27)</t>
  </si>
  <si>
    <t>0.87 (13/31)</t>
  </si>
  <si>
    <t>0.13 (2/35)</t>
  </si>
  <si>
    <t>0.74 (26/53)</t>
  </si>
  <si>
    <t>0.94 (16/43)</t>
  </si>
  <si>
    <t>0.73 (22/28)</t>
  </si>
  <si>
    <t>0.17 (5/27)</t>
  </si>
  <si>
    <t>0.17 (5/31)</t>
  </si>
  <si>
    <t>0.21 (3/35)</t>
  </si>
  <si>
    <t>0.79 (15/41)</t>
  </si>
  <si>
    <t>0.2 (5/30)</t>
  </si>
  <si>
    <t>0.76 (19/45)</t>
  </si>
  <si>
    <t>0.71 (15/39)</t>
  </si>
  <si>
    <t>0.87 (13/36)</t>
  </si>
  <si>
    <t>0.94 (16/32)</t>
  </si>
  <si>
    <t>0.17 (3/32)</t>
  </si>
  <si>
    <t>0.72 (13/19)</t>
  </si>
  <si>
    <t>0.72 (26/43)</t>
  </si>
  <si>
    <t>0.87 (13/21)</t>
  </si>
  <si>
    <t>0.91 (31/45)</t>
  </si>
  <si>
    <t>0.84 (32/36)</t>
  </si>
  <si>
    <t>0.77 (23/28)</t>
  </si>
  <si>
    <t>0.93 (25/30)</t>
  </si>
  <si>
    <t>0.93 (27/29)</t>
  </si>
  <si>
    <t>0.82 (14/29)</t>
  </si>
  <si>
    <t>0.06 (1/52)</t>
  </si>
  <si>
    <t>0.88 (14/24)</t>
  </si>
  <si>
    <t>0.06 (1/51)</t>
  </si>
  <si>
    <t>0.73 (19/36)</t>
  </si>
  <si>
    <t>0.04 (1/24)</t>
  </si>
  <si>
    <t>0.13 (4/36)</t>
  </si>
  <si>
    <t>0.25 (8/37)</t>
  </si>
  <si>
    <t>0.72 (23/48)</t>
  </si>
  <si>
    <t>0.85 (29/41)</t>
  </si>
  <si>
    <t>0.15 (5/35)</t>
  </si>
  <si>
    <t>0.81 (17/29)</t>
  </si>
  <si>
    <t>0.09 (3/28)</t>
  </si>
  <si>
    <t>0.71 (24/33)</t>
  </si>
  <si>
    <t>0.14 (4/37)</t>
  </si>
  <si>
    <t>0.79 (22/44)</t>
  </si>
  <si>
    <t>0.93 (26/35)</t>
  </si>
  <si>
    <t>0.8 (12/45)</t>
  </si>
  <si>
    <t>0.22 (6/36)</t>
  </si>
  <si>
    <t>0.7 (19/40)</t>
  </si>
  <si>
    <t>0.18 (3/37)</t>
  </si>
  <si>
    <t>0.76 (13/51)</t>
  </si>
  <si>
    <t>0.17 (3/30)</t>
  </si>
  <si>
    <t>0.72 (13/43)</t>
  </si>
  <si>
    <t>0.78 (14/33)</t>
  </si>
  <si>
    <t>0.22 (4/36)</t>
  </si>
  <si>
    <t>0.12 (4/53)</t>
  </si>
  <si>
    <t>0.22 (5/28)</t>
  </si>
  <si>
    <t>0.7 (16/45)</t>
  </si>
  <si>
    <t>0.75 (15/34)</t>
  </si>
  <si>
    <t>0.26 (6/41)</t>
  </si>
  <si>
    <t>0.7 (16/55)</t>
  </si>
  <si>
    <t>0.79 (15/34)</t>
  </si>
  <si>
    <t>0.1 (4/34)</t>
  </si>
  <si>
    <t>0.71 (29/36)</t>
  </si>
  <si>
    <t>0.87 (20/25)</t>
  </si>
  <si>
    <t>0.09 (2/28)</t>
  </si>
  <si>
    <t>0.85 (22/28)</t>
  </si>
  <si>
    <t>0.2 (10/27)</t>
  </si>
  <si>
    <t>0.71 (35/42)</t>
  </si>
  <si>
    <t>0.71 (29/34)</t>
  </si>
  <si>
    <t>0.24 (10/35)</t>
  </si>
  <si>
    <t>0.76 (16/30)</t>
  </si>
  <si>
    <t>0.1 (2/29)</t>
  </si>
  <si>
    <t>0.81 (17/28)</t>
  </si>
  <si>
    <t>0.14 (3/38)</t>
  </si>
  <si>
    <t>0.79 (30/35)</t>
  </si>
  <si>
    <t>0.13 (5/35)</t>
  </si>
  <si>
    <t>0.95 (21/46)</t>
  </si>
  <si>
    <t>0.17 (3/42)</t>
  </si>
  <si>
    <t>0.72 (13/41)</t>
  </si>
  <si>
    <t>0.04 (2/31)</t>
  </si>
  <si>
    <t>0.81 (39/55)</t>
  </si>
  <si>
    <t>0.04 (2/40)</t>
  </si>
  <si>
    <t>0.75 (12/36)</t>
  </si>
  <si>
    <t>0.7 (21/28)</t>
  </si>
  <si>
    <t>0.2 (6/50)</t>
  </si>
  <si>
    <t>0.95 (18/27)</t>
  </si>
  <si>
    <t>0.79 (26/36)</t>
  </si>
  <si>
    <t>0.21 (7/35)</t>
  </si>
  <si>
    <t>0.84 (16/47)</t>
  </si>
  <si>
    <t>0.24 (6/35)</t>
  </si>
  <si>
    <t>0.8 (20/36)</t>
  </si>
  <si>
    <t>0.16 (4/36)</t>
  </si>
  <si>
    <t>0.1 (2/27)</t>
  </si>
  <si>
    <t>0.81 (17/35)</t>
  </si>
  <si>
    <t>0.87 (13/37)</t>
  </si>
  <si>
    <t>0.23 (5/31)</t>
  </si>
  <si>
    <t>0.73 (16/46)</t>
  </si>
  <si>
    <t>0.16 (3/35)</t>
  </si>
  <si>
    <t>0.79 (15/37)</t>
  </si>
  <si>
    <t>0.25 (4/37)</t>
  </si>
  <si>
    <t>0.92 (12/23)</t>
  </si>
  <si>
    <t>0.21 (8/31)</t>
  </si>
  <si>
    <t>0.79 (27/41)</t>
  </si>
  <si>
    <t>0.13 (2/29)</t>
  </si>
  <si>
    <t>0.02 (1/39)</t>
  </si>
  <si>
    <t>0.05 (2/47)</t>
  </si>
  <si>
    <t>0.71 (30/34)</t>
  </si>
  <si>
    <t>0.76 (16/40)</t>
  </si>
  <si>
    <t>0.16 (7/32)</t>
  </si>
  <si>
    <t>0.72 (31/37)</t>
  </si>
  <si>
    <t>0.71 (15/30)</t>
  </si>
  <si>
    <t>Sobic.001G160800</t>
  </si>
  <si>
    <t>Sobic.001G021800</t>
  </si>
  <si>
    <t>Sobic.001G199100</t>
  </si>
  <si>
    <t>Sobic.001G201200</t>
  </si>
  <si>
    <t>Sobic.001G024800</t>
  </si>
  <si>
    <t>Sobic.001G252050</t>
  </si>
  <si>
    <t>Sobic.001G252500</t>
  </si>
  <si>
    <t>Sobic.001G256400</t>
  </si>
  <si>
    <t>Sobic.001G058200</t>
  </si>
  <si>
    <t>Sobic.001G061000</t>
  </si>
  <si>
    <t>Sobic.001G296400</t>
  </si>
  <si>
    <t>Sobic.001G327800</t>
  </si>
  <si>
    <t>Sobic.001G353400</t>
  </si>
  <si>
    <t>Sobic.001G486500</t>
  </si>
  <si>
    <t>tRNA methyltransferase, putative, expressed</t>
  </si>
  <si>
    <t>Sobic.001G529600</t>
  </si>
  <si>
    <t>Sobic.002G143500</t>
  </si>
  <si>
    <t>Sobic.002G069700</t>
  </si>
  <si>
    <t>Sobic.002G355900</t>
  </si>
  <si>
    <t>Sobic.002G362800</t>
  </si>
  <si>
    <t>Sobic.002G389100</t>
  </si>
  <si>
    <t>Sobic.003G040200</t>
  </si>
  <si>
    <t>Sobic.003G044900</t>
  </si>
  <si>
    <t>Sobic.003G235900</t>
  </si>
  <si>
    <t>Sobic.003G072100</t>
  </si>
  <si>
    <t>Sobic.003G307100</t>
  </si>
  <si>
    <t>Sobic.003G360500</t>
  </si>
  <si>
    <t>Sobic.003G392600</t>
  </si>
  <si>
    <t>Sobic.003G083400</t>
  </si>
  <si>
    <t>Sobic.003G436800</t>
  </si>
  <si>
    <t>Sobic.004G107800</t>
  </si>
  <si>
    <t>Sobic.004G113300</t>
  </si>
  <si>
    <t>Sobic.004G049600</t>
  </si>
  <si>
    <t>Sobic.004G050000</t>
  </si>
  <si>
    <t>Sobic.004G156000</t>
  </si>
  <si>
    <t>molybdenum cofactor biosynthesis protein 1, putative, expressed</t>
  </si>
  <si>
    <t>Sobic.004G220900</t>
  </si>
  <si>
    <t>Sobic.004G257700</t>
  </si>
  <si>
    <t>Sobic.004G261700</t>
  </si>
  <si>
    <t>Sobic.004G327100</t>
  </si>
  <si>
    <t>Sobic.004G349900</t>
  </si>
  <si>
    <t>Sobic.004G353800</t>
  </si>
  <si>
    <t>Sobic.005G026000</t>
  </si>
  <si>
    <t>Sobic.005G110200</t>
  </si>
  <si>
    <t>Sobic.005G033100</t>
  </si>
  <si>
    <t>Sobic.005G110544</t>
  </si>
  <si>
    <t>Sobic.005G113766</t>
  </si>
  <si>
    <t>Sobic.005G047500</t>
  </si>
  <si>
    <t>Sobic.005G115600</t>
  </si>
  <si>
    <t>Sobic.005G120700</t>
  </si>
  <si>
    <t>Sobic.006G044301</t>
  </si>
  <si>
    <t>Sobic.006G100400</t>
  </si>
  <si>
    <t>Sobic.006G002800</t>
  </si>
  <si>
    <t>Sobic.006G130750</t>
  </si>
  <si>
    <t>Sobic.006G148100</t>
  </si>
  <si>
    <t>Sobic.006G194300</t>
  </si>
  <si>
    <t>Sobic.006G197500</t>
  </si>
  <si>
    <t>Sobic.007G090469</t>
  </si>
  <si>
    <t>Sobic.007G021200</t>
  </si>
  <si>
    <t>carrier, putative, expressed</t>
  </si>
  <si>
    <t>Sobic.007G044100</t>
  </si>
  <si>
    <t>Sobic.007G133766</t>
  </si>
  <si>
    <t>Sobic.007G178100</t>
  </si>
  <si>
    <t>Sobic.007G200000</t>
  </si>
  <si>
    <t>Sobic.008G073900</t>
  </si>
  <si>
    <t>Sobic.008G101400</t>
  </si>
  <si>
    <t>Sobic.009G086900</t>
  </si>
  <si>
    <t>Sobic.009G102000</t>
  </si>
  <si>
    <t>Sobic.009G104800</t>
  </si>
  <si>
    <t>Sobic.009G111200</t>
  </si>
  <si>
    <t>Sobic.009G153366</t>
  </si>
  <si>
    <t>Sobic.009G159200</t>
  </si>
  <si>
    <t>Sobic.009G053201</t>
  </si>
  <si>
    <t>Sobic.009G194900</t>
  </si>
  <si>
    <t>Sobic.009G239500</t>
  </si>
  <si>
    <t>Sobic.010G148501</t>
  </si>
  <si>
    <t>Sobic.010G180100</t>
  </si>
  <si>
    <t>Sobic.010G182300</t>
  </si>
  <si>
    <t>Sobic.010G009600</t>
  </si>
  <si>
    <t>GO:0004347</t>
  </si>
  <si>
    <t>glucose-6-phosphate isomerase activity</t>
  </si>
  <si>
    <t>GO:0015171</t>
  </si>
  <si>
    <t>amino acid transmembrane transporter act...</t>
  </si>
  <si>
    <t>CS domain containing protein, putative, expressed&amp; CS domain containing protein, putative, expressed</t>
  </si>
  <si>
    <t>Region</t>
  </si>
  <si>
    <t>North America</t>
  </si>
  <si>
    <t>Southern Africa</t>
  </si>
  <si>
    <t>Central Africa</t>
  </si>
  <si>
    <t>Asia</t>
  </si>
  <si>
    <t>Eastern Africa</t>
  </si>
  <si>
    <t>Northern Africa</t>
  </si>
  <si>
    <t>Western Africa</t>
  </si>
  <si>
    <t>Europe</t>
  </si>
  <si>
    <t>Sobic.006G147400</t>
  </si>
  <si>
    <t>Sobic.007G163800</t>
  </si>
  <si>
    <t>Sobic.004G280800</t>
  </si>
  <si>
    <t>Sobic.002G076600</t>
  </si>
  <si>
    <t>Sobic.006G057866</t>
  </si>
  <si>
    <t>Sobic.006G004400</t>
  </si>
  <si>
    <t>Sobic.009G257300</t>
  </si>
  <si>
    <t>Tan1</t>
  </si>
  <si>
    <t>Tan2</t>
  </si>
  <si>
    <t>exon indel</t>
  </si>
  <si>
    <t>promoter indel</t>
  </si>
  <si>
    <t>Affected genes</t>
  </si>
  <si>
    <t>Dry</t>
  </si>
  <si>
    <t>Ma6</t>
  </si>
  <si>
    <t>Ma1</t>
  </si>
  <si>
    <t>Chromosomes</t>
  </si>
  <si>
    <t>Gene starts</t>
  </si>
  <si>
    <t>Gene ends</t>
  </si>
  <si>
    <t>SV types</t>
  </si>
  <si>
    <t>SV start</t>
  </si>
  <si>
    <t>SV end</t>
  </si>
  <si>
    <t>Citations</t>
  </si>
  <si>
    <t>Affected phenotypes</t>
  </si>
  <si>
    <t>Dwarf</t>
  </si>
  <si>
    <t>Pithy/juicy stem</t>
  </si>
  <si>
    <t>Tannin</t>
  </si>
  <si>
    <t>Flowering time</t>
  </si>
  <si>
    <t>Multani et al. 2003</t>
  </si>
  <si>
    <t>Zhou et al. 2018</t>
  </si>
  <si>
    <t>Wu et al. 2019</t>
  </si>
  <si>
    <t>Li et al. 2018</t>
  </si>
  <si>
    <t>Gene IDs</t>
  </si>
  <si>
    <t>Elf3*</t>
  </si>
  <si>
    <t>Supplement table 2 Previously reported SVs in Sorghums</t>
  </si>
  <si>
    <t xml:space="preserve">Supplement table 3 Abundance of deletions occured in each cluster (counts/total regarding missing value) that showed cluster-specific seperation (&gt;= 0.7 abundance, significant Chi-square test, and pass permutation test &lt; 50 from 1000) and their affected genes (over CDS regions) and annotations. </t>
  </si>
  <si>
    <t>Number of permutation (threshold over 5 from 100 times)</t>
  </si>
  <si>
    <t>intergenic_region</t>
  </si>
  <si>
    <t>5_prime_UTR_variant</t>
  </si>
  <si>
    <t>downstream_gene_variant</t>
  </si>
  <si>
    <t>intron_variant</t>
  </si>
  <si>
    <t>Sobic.001G180000</t>
  </si>
  <si>
    <t>upstream_gene_variant</t>
  </si>
  <si>
    <t>conservative_inframe_deletion</t>
  </si>
  <si>
    <t>Sobic.001G021500</t>
  </si>
  <si>
    <t>exon_loss_variant</t>
  </si>
  <si>
    <t>feature_ablation</t>
  </si>
  <si>
    <t>frameshift_variant&amp;start_lost</t>
  </si>
  <si>
    <t>Sobic.001G231800</t>
  </si>
  <si>
    <t>exon_loss_variant&amp;splice_acceptor_variant&amp;3_prime_UTR_truncation&amp;exon_loss_variant&amp;splice_region_variant&amp;intron_variant</t>
  </si>
  <si>
    <t>splice_region_variant</t>
  </si>
  <si>
    <t>transcript_ablation</t>
  </si>
  <si>
    <t>gene_fusion</t>
  </si>
  <si>
    <t>Sobic.001G079100</t>
  </si>
  <si>
    <t>frameshift_variant&amp;splice_acceptor_variant&amp;splice_region_variant&amp;intron_variant</t>
  </si>
  <si>
    <t>Sobic.002G011400</t>
  </si>
  <si>
    <t>Sobic.002G053500</t>
  </si>
  <si>
    <t>frameshift_variant</t>
  </si>
  <si>
    <t>Sobic.002G189600</t>
  </si>
  <si>
    <t>Sobic.002G189600-Sobic.002G189700</t>
  </si>
  <si>
    <t>Sobic.002G196100</t>
  </si>
  <si>
    <t>Sobic.002G207200-Sobic.002G207300</t>
  </si>
  <si>
    <t>frameshift_variant&amp;stop_lost&amp;splice_region_variant</t>
  </si>
  <si>
    <t>3_prime_UTR_variant</t>
  </si>
  <si>
    <t>Sobic.003G012800-Sobic.003G012900</t>
  </si>
  <si>
    <t>exon_loss_variant&amp;splice_donor_variant&amp;splice_region_variant&amp;intron_variant</t>
  </si>
  <si>
    <t>Sobic.003G205200</t>
  </si>
  <si>
    <t>exon_loss_variant&amp;splice_acceptor_variant&amp;splice_region_variant&amp;intron_variant</t>
  </si>
  <si>
    <t>Sobic.003G250600</t>
  </si>
  <si>
    <t>Sobic.003G284000</t>
  </si>
  <si>
    <t>Sobic.003G356800</t>
  </si>
  <si>
    <t>disruptive_inframe_deletion</t>
  </si>
  <si>
    <t>Sobic.004G102500</t>
  </si>
  <si>
    <t>Sobic.006G108500</t>
  </si>
  <si>
    <t>Sobic.006G187800</t>
  </si>
  <si>
    <t>Sobic.008G049100</t>
  </si>
  <si>
    <t>Sobic.009G126100</t>
  </si>
  <si>
    <t>Sobic.010G153700</t>
  </si>
  <si>
    <t>Cluster1</t>
  </si>
  <si>
    <t>Cluster2</t>
  </si>
  <si>
    <t>Cluster3</t>
  </si>
  <si>
    <t>Cluster4</t>
  </si>
  <si>
    <t>Cluster5</t>
  </si>
  <si>
    <t>Cluster6</t>
  </si>
  <si>
    <t>Cluster7</t>
  </si>
  <si>
    <t>Cluster8</t>
  </si>
  <si>
    <t>splice_donor_variant</t>
  </si>
  <si>
    <t>splice_acceptor_variant</t>
  </si>
  <si>
    <t>start_lost</t>
  </si>
  <si>
    <t>stop_lost</t>
  </si>
  <si>
    <t>3_prime_UTR_truncation</t>
  </si>
  <si>
    <t>Chr09_59145680_59153091_DEL</t>
  </si>
  <si>
    <t>Chr06_661978_701259_DEL</t>
  </si>
  <si>
    <t>Chr06_50892161_50892253_DEL</t>
  </si>
  <si>
    <t>Chr02_7984220_7988701_DEL&amp; Chr02_7990477_7990569_DEL</t>
  </si>
  <si>
    <t>Chr06_50894772_50894832_DEL</t>
  </si>
  <si>
    <t>Chr07_59790312_59870954_DEL&amp; Chr07_59826029_59826272_DEL</t>
  </si>
  <si>
    <t>95 huge deletions (mean = 2.9Mb)</t>
  </si>
  <si>
    <t>No BND</t>
  </si>
  <si>
    <t>The further filtering step our called SVs overlapping known SVs</t>
  </si>
  <si>
    <t>Our called SVs overlapping with known SVs from the most filtered step</t>
  </si>
  <si>
    <t>* means overlaps with our called deletion from the most filtered step</t>
  </si>
  <si>
    <t>102 huge deletions (mean = 3.4Mb)</t>
  </si>
  <si>
    <t>undetermined</t>
  </si>
  <si>
    <t>bidirectional_gene_fusion</t>
  </si>
  <si>
    <t>Sobic.001G012700</t>
  </si>
  <si>
    <t>Sobic.001G151300</t>
  </si>
  <si>
    <t>Sobic.001G157300</t>
  </si>
  <si>
    <t>Sobic.001G161000</t>
  </si>
  <si>
    <t>Sobic.001G161900</t>
  </si>
  <si>
    <t>Sobic.001G163732</t>
  </si>
  <si>
    <t>Sobic.001G172700</t>
  </si>
  <si>
    <t>Sobic.001G180400</t>
  </si>
  <si>
    <t>Sobic.001G182600</t>
  </si>
  <si>
    <t>Sobic.001G183550</t>
  </si>
  <si>
    <t>Sobic.001G195000</t>
  </si>
  <si>
    <t>Sobic.001G023800</t>
  </si>
  <si>
    <t>Sobic.001G211101</t>
  </si>
  <si>
    <t>Sobic.001G212500</t>
  </si>
  <si>
    <t>Sobic.001G217850-Sobic.001G217900</t>
  </si>
  <si>
    <t>Sobic.001G223700</t>
  </si>
  <si>
    <t>Sobic.001G231100</t>
  </si>
  <si>
    <t>Sobic.001G232000</t>
  </si>
  <si>
    <t>Sobic.001G235600</t>
  </si>
  <si>
    <t>Sobic.001G236050</t>
  </si>
  <si>
    <t>Sobic.001G237250</t>
  </si>
  <si>
    <t>frameshift_variant&amp;start_lost&amp;3_prime_UTR_truncation&amp;exon_loss_variant&amp;splice_region_variant</t>
  </si>
  <si>
    <t>Sobic.001G254700-Sobic.001G254800</t>
  </si>
  <si>
    <t>Sobic.001G254800-Sobic.001G255001</t>
  </si>
  <si>
    <t>Sobic.001G041800</t>
  </si>
  <si>
    <t>Sobic.001G261549-Sobic.001G261557</t>
  </si>
  <si>
    <t>Sobic.001G057500</t>
  </si>
  <si>
    <t>Sobic.001G058000</t>
  </si>
  <si>
    <t>Sobic.001G060666&amp;Sobic.001G060732</t>
  </si>
  <si>
    <t>Sobic.001G261700-Sobic.001G261750</t>
  </si>
  <si>
    <t>Sobic.001G264700-Sobic.001G264800</t>
  </si>
  <si>
    <t>Sobic.001G268100-Sobic.001G268200</t>
  </si>
  <si>
    <t>Sobic.001G273700</t>
  </si>
  <si>
    <t>Sobic.001G275800</t>
  </si>
  <si>
    <t>Sobic.001G276200</t>
  </si>
  <si>
    <t>Sobic.001G280000</t>
  </si>
  <si>
    <t>Sobic.001G280000-Sobic.001G280100</t>
  </si>
  <si>
    <t>Sobic.001G280100</t>
  </si>
  <si>
    <t>Sobic.001G295700-Sobic.001G295800</t>
  </si>
  <si>
    <t>Sobic.001G296300</t>
  </si>
  <si>
    <t>Sobic.001G075400</t>
  </si>
  <si>
    <t>Sobic.001G298200</t>
  </si>
  <si>
    <t>Sobic.001G298500</t>
  </si>
  <si>
    <t>Sobic.001G301900</t>
  </si>
  <si>
    <t>Sobic.001G304100</t>
  </si>
  <si>
    <t>Sobic.001G306500</t>
  </si>
  <si>
    <t>frameshift_variant&amp;start_lost&amp;splice_region_variant</t>
  </si>
  <si>
    <t>Sobic.001G311500</t>
  </si>
  <si>
    <t>Sobic.001G314400-Sobic.001G314500</t>
  </si>
  <si>
    <t>Sobic.001G078900</t>
  </si>
  <si>
    <t>Sobic.001G328000</t>
  </si>
  <si>
    <t>Sobic.001G342000</t>
  </si>
  <si>
    <t>Sobic.001G343601&amp;Sobic.001G343700&amp;Sobic.001G343766&amp;Sobic.001G343832</t>
  </si>
  <si>
    <t>Sobic.001G344450-Sobic.001G344500</t>
  </si>
  <si>
    <t>Sobic.001G348100</t>
  </si>
  <si>
    <t>Sobic.001G351000</t>
  </si>
  <si>
    <t>Sobic.001G353300</t>
  </si>
  <si>
    <t>Sobic.001G353300-Sobic.001G353400</t>
  </si>
  <si>
    <t>Sobic.001G354600</t>
  </si>
  <si>
    <t>Sobic.001G355200</t>
  </si>
  <si>
    <t>Sobic.001G364100</t>
  </si>
  <si>
    <t>Sobic.001G371800</t>
  </si>
  <si>
    <t>Sobic.001G392200</t>
  </si>
  <si>
    <t>Sobic.001G396700</t>
  </si>
  <si>
    <t>Sobic.001G402300</t>
  </si>
  <si>
    <t>Sobic.001G441200</t>
  </si>
  <si>
    <t>Sobic.001G443100</t>
  </si>
  <si>
    <t>Sobic.001G453100</t>
  </si>
  <si>
    <t>Sobic.001G456000</t>
  </si>
  <si>
    <t>Sobic.001G456000-Sobic.001G456100</t>
  </si>
  <si>
    <t>Sobic.001G463800</t>
  </si>
  <si>
    <t>Sobic.001G465400</t>
  </si>
  <si>
    <t>Sobic.001G467700</t>
  </si>
  <si>
    <t>Sobic.001G478000</t>
  </si>
  <si>
    <t>Sobic.001G478500-Sobic.001G478600</t>
  </si>
  <si>
    <t>Sobic.001G480400</t>
  </si>
  <si>
    <t>Sobic.001G480550</t>
  </si>
  <si>
    <t>Sobic.001G485300</t>
  </si>
  <si>
    <t>splice_acceptor_variant&amp;splice_region_variant&amp;3_prime_UTR_variant&amp;intron_variant</t>
  </si>
  <si>
    <t>Sobic.001G101500</t>
  </si>
  <si>
    <t>Sobic.001G512100</t>
  </si>
  <si>
    <t>Sobic.001G102350</t>
  </si>
  <si>
    <t>Sobic.001G522900</t>
  </si>
  <si>
    <t>Sobic.001G533000</t>
  </si>
  <si>
    <t>Sobic.001G534200</t>
  </si>
  <si>
    <t>Sobic.001G536200</t>
  </si>
  <si>
    <t>Sobic.001G104600</t>
  </si>
  <si>
    <t>Sobic.001G107300-Sobic.001G107400</t>
  </si>
  <si>
    <t>Sobic.001G122300</t>
  </si>
  <si>
    <t>Sobic.001G122400</t>
  </si>
  <si>
    <t>splice_donor_variant&amp;disruptive_inframe_deletion&amp;splice_region_variant&amp;intron_variant</t>
  </si>
  <si>
    <t>Sobic.002G107000-Sobic.002G107200</t>
  </si>
  <si>
    <t>Sobic.002G110600</t>
  </si>
  <si>
    <t>Sobic.002G120300-Sobic.002G120400</t>
  </si>
  <si>
    <t>Sobic.002G143300-Sobic.002G143450</t>
  </si>
  <si>
    <t>Sobic.002G143450-Sobic.002G143500</t>
  </si>
  <si>
    <t>Sobic.002G144600-Sobic.002G144732</t>
  </si>
  <si>
    <t>Sobic.002G147300-Sobic.002G147350</t>
  </si>
  <si>
    <t>Sobic.002G147350-Sobic.002G147400</t>
  </si>
  <si>
    <t>Sobic.002G147500-Sobic.002G147600</t>
  </si>
  <si>
    <t>Sobic.002G150301-Sobic.002G150400</t>
  </si>
  <si>
    <t>Sobic.002G150800</t>
  </si>
  <si>
    <t>Sobic.002G156601-Sobic.002G156700</t>
  </si>
  <si>
    <t>Sobic.002G053600</t>
  </si>
  <si>
    <t>Sobic.002G055500</t>
  </si>
  <si>
    <t>Sobic.002G055900</t>
  </si>
  <si>
    <t>Sobic.002G171700-Sobic.002G171800</t>
  </si>
  <si>
    <t>Sobic.002G173800</t>
  </si>
  <si>
    <t>Sobic.002G175200</t>
  </si>
  <si>
    <t>Sobic.002G176000-Sobic.002G176100</t>
  </si>
  <si>
    <t>Sobic.002G189000</t>
  </si>
  <si>
    <t>Sobic.002G189000-Sobic.002G189100</t>
  </si>
  <si>
    <t>Sobic.002G062300</t>
  </si>
  <si>
    <t>Sobic.002G224800</t>
  </si>
  <si>
    <t>Sobic.002G231200</t>
  </si>
  <si>
    <t>Sobic.002G232800</t>
  </si>
  <si>
    <t>Sobic.002G237900</t>
  </si>
  <si>
    <t>Sobic.002G237900-Sobic.002G238000</t>
  </si>
  <si>
    <t>Sobic.002G238600</t>
  </si>
  <si>
    <t>Sobic.002G261600</t>
  </si>
  <si>
    <t>Sobic.002G276600-Sobic.002G276700</t>
  </si>
  <si>
    <t>Sobic.002G282600</t>
  </si>
  <si>
    <t>Sobic.002G298600</t>
  </si>
  <si>
    <t>Sobic.002G070000</t>
  </si>
  <si>
    <t>Sobic.002G344900</t>
  </si>
  <si>
    <t>Sobic.002G353200</t>
  </si>
  <si>
    <t>Sobic.002G355600</t>
  </si>
  <si>
    <t>Sobic.002G361500</t>
  </si>
  <si>
    <t>Sobic.002G363400</t>
  </si>
  <si>
    <t>Sobic.002G370300</t>
  </si>
  <si>
    <t>Sobic.002G373900</t>
  </si>
  <si>
    <t>Sobic.002G375600-Sobic.002G375701</t>
  </si>
  <si>
    <t>Sobic.002G379300-Sobic.002G379400</t>
  </si>
  <si>
    <t>Sobic.002G413900</t>
  </si>
  <si>
    <t>Sobic.002G414000</t>
  </si>
  <si>
    <t>Sobic.002G416400-Sobic.002G416500</t>
  </si>
  <si>
    <t>Sobic.002G417500-Sobic.002G417600</t>
  </si>
  <si>
    <t>Sobic.002G421350</t>
  </si>
  <si>
    <t>Sobic.002G421700</t>
  </si>
  <si>
    <t>Sobic.002G075800</t>
  </si>
  <si>
    <t>Sobic.002G082100</t>
  </si>
  <si>
    <t>Sobic.003G113200</t>
  </si>
  <si>
    <t>Sobic.003G129100</t>
  </si>
  <si>
    <t>Sobic.003G129100-Sobic.003G129200</t>
  </si>
  <si>
    <t>Sobic.003G134201</t>
  </si>
  <si>
    <t>Sobic.003G001300</t>
  </si>
  <si>
    <t>Sobic.003G141550</t>
  </si>
  <si>
    <t>Sobic.003G141700</t>
  </si>
  <si>
    <t>Sobic.003G152400</t>
  </si>
  <si>
    <t>Sobic.003G155400-Sobic.003G155600</t>
  </si>
  <si>
    <t>Sobic.003G022600</t>
  </si>
  <si>
    <t>Sobic.003G022900</t>
  </si>
  <si>
    <t>Sobic.003G162400</t>
  </si>
  <si>
    <t>Sobic.003G023400</t>
  </si>
  <si>
    <t>Sobic.003G024600</t>
  </si>
  <si>
    <t>Sobic.003G164800-Sobic.003G164950</t>
  </si>
  <si>
    <t>Sobic.003G025800</t>
  </si>
  <si>
    <t>Sobic.003G027500</t>
  </si>
  <si>
    <t>Sobic.003G166200-Sobic.003G166300</t>
  </si>
  <si>
    <t>Sobic.003G167200-Sobic.003G167300</t>
  </si>
  <si>
    <t>Sobic.003G170200-Sobic.003G170300</t>
  </si>
  <si>
    <t>Sobic.003G033300</t>
  </si>
  <si>
    <t>Sobic.003G035200</t>
  </si>
  <si>
    <t>Sobic.003G170800-Sobic.003G170900</t>
  </si>
  <si>
    <t>Sobic.003G038800-Sobic.003G038901</t>
  </si>
  <si>
    <t>Sobic.003G171300-Sobic.003G171400</t>
  </si>
  <si>
    <t>splice_acceptor_variant&amp;splice_region_variant&amp;5_prime_UTR_variant&amp;intron_variant</t>
  </si>
  <si>
    <t>Sobic.003G040300</t>
  </si>
  <si>
    <t>Sobic.003G041400</t>
  </si>
  <si>
    <t>Sobic.003G173600-Sobic.003G173700</t>
  </si>
  <si>
    <t>Sobic.003G174425-Sobic.003G174450</t>
  </si>
  <si>
    <t>Sobic.003G005000</t>
  </si>
  <si>
    <t>Sobic.003G178700</t>
  </si>
  <si>
    <t>Sobic.003G178700-Sobic.003G178800</t>
  </si>
  <si>
    <t>Sobic.003G181600</t>
  </si>
  <si>
    <t>Sobic.003G184500</t>
  </si>
  <si>
    <t>Sobic.003G185400</t>
  </si>
  <si>
    <t>Sobic.003G193400</t>
  </si>
  <si>
    <t>Sobic.003G194500</t>
  </si>
  <si>
    <t>Sobic.003G196200-Sobic.003G196300</t>
  </si>
  <si>
    <t>Sobic.003G205600</t>
  </si>
  <si>
    <t>Sobic.003G206300</t>
  </si>
  <si>
    <t>Sobic.003G062500</t>
  </si>
  <si>
    <t>Sobic.003G211400-Sobic.003G211600</t>
  </si>
  <si>
    <t>Sobic.003G230400</t>
  </si>
  <si>
    <t>Sobic.003G233800-Sobic.003G233900</t>
  </si>
  <si>
    <t>Sobic.003G067600</t>
  </si>
  <si>
    <t>Sobic.003G067800&amp;Sobic.003G067900</t>
  </si>
  <si>
    <t>Sobic.003G261566</t>
  </si>
  <si>
    <t>Sobic.003G267600</t>
  </si>
  <si>
    <t>Sobic.003G270200</t>
  </si>
  <si>
    <t>Sobic.003G273200</t>
  </si>
  <si>
    <t>Sobic.003G278300</t>
  </si>
  <si>
    <t>Sobic.003G288200-Sobic.003G288300</t>
  </si>
  <si>
    <t>Sobic.003G312700</t>
  </si>
  <si>
    <t>Sobic.003G331000-Sobic.003G331100</t>
  </si>
  <si>
    <t>Sobic.003G353000</t>
  </si>
  <si>
    <t>Sobic.003G357000</t>
  </si>
  <si>
    <t>Sobic.003G368100</t>
  </si>
  <si>
    <t>Sobic.003G369200</t>
  </si>
  <si>
    <t>Sobic.003G369600</t>
  </si>
  <si>
    <t>Sobic.003G376700</t>
  </si>
  <si>
    <t>Sobic.003G380900</t>
  </si>
  <si>
    <t>Sobic.003G391000</t>
  </si>
  <si>
    <t>Sobic.003G426600</t>
  </si>
  <si>
    <t>Sobic.003G432200</t>
  </si>
  <si>
    <t>Sobic.003G436700</t>
  </si>
  <si>
    <t>Sobic.003G439700</t>
  </si>
  <si>
    <t>exon_loss_variant&amp;splice_acceptor_variant&amp;splice_donor_variant&amp;3_prime_UTR_truncation&amp;exon_loss_variant&amp;splice_region_variant&amp;intron_variant</t>
  </si>
  <si>
    <t>Sobic.003G099100</t>
  </si>
  <si>
    <t>Sobic.003G104900-Sobic.003G105000</t>
  </si>
  <si>
    <t>Sobic.004G107400</t>
  </si>
  <si>
    <t>Sobic.004G108400-Sobic.004G108501</t>
  </si>
  <si>
    <t>Sobic.004G001100-Sobic.004G001200</t>
  </si>
  <si>
    <t>Sobic.004G114800</t>
  </si>
  <si>
    <t>Sobic.004G116500</t>
  </si>
  <si>
    <t>Sobic.004G125100-Sobic.004G125200</t>
  </si>
  <si>
    <t>Sobic.004G127000-Sobic.004G127066</t>
  </si>
  <si>
    <t>Sobic.004G019600</t>
  </si>
  <si>
    <t>Sobic.004G128200-Sobic.004G128400</t>
  </si>
  <si>
    <t>Sobic.004G128800</t>
  </si>
  <si>
    <t>Sobic.004G129100</t>
  </si>
  <si>
    <t>Sobic.004G138000-Sobic.004G138200</t>
  </si>
  <si>
    <t>Sobic.004G139800-Sobic.004G139900</t>
  </si>
  <si>
    <t>Sobic.004G141000-Sobic.004G141100</t>
  </si>
  <si>
    <t>Sobic.004G144050-Sobic.004G144100</t>
  </si>
  <si>
    <t>Sobic.004G146500-Sobic.004G146600</t>
  </si>
  <si>
    <t>Sobic.004G146900-Sobic.004G147050</t>
  </si>
  <si>
    <t>Sobic.004G158400</t>
  </si>
  <si>
    <t>Sobic.004G159733-Sobic.004G159866</t>
  </si>
  <si>
    <t>Sobic.004G161301</t>
  </si>
  <si>
    <t>Sobic.004G165700</t>
  </si>
  <si>
    <t>Sobic.004G166700</t>
  </si>
  <si>
    <t>Sobic.004G178550</t>
  </si>
  <si>
    <t>Sobic.004G183600&amp;Sobic.004G183701</t>
  </si>
  <si>
    <t>Sobic.004G194100</t>
  </si>
  <si>
    <t>Sobic.004G195300</t>
  </si>
  <si>
    <t>Sobic.004G196101</t>
  </si>
  <si>
    <t>Sobic.004G196200</t>
  </si>
  <si>
    <t>Sobic.004G218500</t>
  </si>
  <si>
    <t>Sobic.004G226100</t>
  </si>
  <si>
    <t>Sobic.004G227500</t>
  </si>
  <si>
    <t>Sobic.004G072600</t>
  </si>
  <si>
    <t>Sobic.004G254400-Sobic.004G254500</t>
  </si>
  <si>
    <t>Sobic.004G263900</t>
  </si>
  <si>
    <t>Sobic.004G273600</t>
  </si>
  <si>
    <t>Sobic.004G281600</t>
  </si>
  <si>
    <t>Sobic.004G285800</t>
  </si>
  <si>
    <t>Sobic.004G294300</t>
  </si>
  <si>
    <t>Sobic.004G294900</t>
  </si>
  <si>
    <t>Sobic.004G298800</t>
  </si>
  <si>
    <t>Sobic.004G299000</t>
  </si>
  <si>
    <t>Sobic.004G302800</t>
  </si>
  <si>
    <t>Sobic.004G303700</t>
  </si>
  <si>
    <t>Sobic.004G307800</t>
  </si>
  <si>
    <t>Sobic.004G322200</t>
  </si>
  <si>
    <t>Sobic.004G347000</t>
  </si>
  <si>
    <t>splice_region_variant&amp;downstream_gene_variant</t>
  </si>
  <si>
    <t>Sobic.004G355401</t>
  </si>
  <si>
    <t>Sobic.004G009300</t>
  </si>
  <si>
    <t>Sobic.004G097300</t>
  </si>
  <si>
    <t>Sobic.004G102301</t>
  </si>
  <si>
    <t>Sobic.004G102600</t>
  </si>
  <si>
    <t>Sobic.004G102700</t>
  </si>
  <si>
    <t>Sobic.004G012100</t>
  </si>
  <si>
    <t>Sobic.005G080050</t>
  </si>
  <si>
    <t>Sobic.005G013400</t>
  </si>
  <si>
    <t>Sobic.005G087732</t>
  </si>
  <si>
    <t>Sobic.005G087900</t>
  </si>
  <si>
    <t>Sobic.005G092700</t>
  </si>
  <si>
    <t>Sobic.005G097800</t>
  </si>
  <si>
    <t>Sobic.005G099550</t>
  </si>
  <si>
    <t>Sobic.005G100400-Sobic.005G100500</t>
  </si>
  <si>
    <t>Sobic.005G104800-Sobic.005G104850</t>
  </si>
  <si>
    <t>Sobic.005G105000</t>
  </si>
  <si>
    <t>Sobic.005G106000</t>
  </si>
  <si>
    <t>Sobic.005G109000-Sobic.005G109101</t>
  </si>
  <si>
    <t>Sobic.005G109201-Sobic.005G109300</t>
  </si>
  <si>
    <t>Sobic.005G109600-Sobic.005G109800</t>
  </si>
  <si>
    <t>Sobic.005G110400-Sobic.005G110403</t>
  </si>
  <si>
    <t>Sobic.005G110415-Sobic.005G110418</t>
  </si>
  <si>
    <t>Sobic.005G110433-Sobic.005G110436</t>
  </si>
  <si>
    <t>Sobic.005G110457-Sobic.005G110460</t>
  </si>
  <si>
    <t>Sobic.005G110469-Sobic.005G110472</t>
  </si>
  <si>
    <t>Sobic.005G033200</t>
  </si>
  <si>
    <t>Sobic.005G110478-Sobic.005G110481</t>
  </si>
  <si>
    <t>Sobic.005G110484-Sobic.005G110487</t>
  </si>
  <si>
    <t>Sobic.005G110493-Sobic.005G110496</t>
  </si>
  <si>
    <t>Sobic.005G035300</t>
  </si>
  <si>
    <t>Sobic.005G035800</t>
  </si>
  <si>
    <t>Sobic.005G036300</t>
  </si>
  <si>
    <t>Sobic.005G110502</t>
  </si>
  <si>
    <t>Sobic.005G036900</t>
  </si>
  <si>
    <t>Sobic.005G110700-Sobic.005G110800</t>
  </si>
  <si>
    <t>Sobic.005G110800-Sobic.005G110900</t>
  </si>
  <si>
    <t>Sobic.005G111000-Sobic.005G111100</t>
  </si>
  <si>
    <t>Sobic.005G039100</t>
  </si>
  <si>
    <t>Sobic.005G111800-Sobic.005G111900</t>
  </si>
  <si>
    <t>Sobic.005G112700-Sobic.005G112800</t>
  </si>
  <si>
    <t>Sobic.005G113101-Sobic.005G113300</t>
  </si>
  <si>
    <t>Sobic.005G114101-Sobic.005G114201</t>
  </si>
  <si>
    <t>Sobic.005G114500-Sobic.005G114600</t>
  </si>
  <si>
    <t>Sobic.005G114600-Sobic.005G114700</t>
  </si>
  <si>
    <t>Sobic.005G114900-Sobic.005G115000</t>
  </si>
  <si>
    <t>Sobic.005G115000</t>
  </si>
  <si>
    <t>Sobic.005G115000-Sobic.005G115200</t>
  </si>
  <si>
    <t>Sobic.005G006300</t>
  </si>
  <si>
    <t>Sobic.005G051300-Sobic.005G051500</t>
  </si>
  <si>
    <t>Sobic.005G051800-Sobic.005G052000</t>
  </si>
  <si>
    <t>Sobic.005G119300-Sobic.005G119700</t>
  </si>
  <si>
    <t>Sobic.005G120600</t>
  </si>
  <si>
    <t>Sobic.005G120600-Sobic.005G120700</t>
  </si>
  <si>
    <t>Sobic.005G120700-Sobic.005G120800</t>
  </si>
  <si>
    <t>Sobic.005G120800</t>
  </si>
  <si>
    <t>Sobic.005G123700-Sobic.005G123900</t>
  </si>
  <si>
    <t>Sobic.005G125100-Sobic.005G125200</t>
  </si>
  <si>
    <t>Sobic.005G125400-Sobic.005G125600</t>
  </si>
  <si>
    <t>Sobic.005G126401-Sobic.005G126501</t>
  </si>
  <si>
    <t>Sobic.005G128550-Sobic.005G128700</t>
  </si>
  <si>
    <t>Sobic.005G130700-Sobic.005G130800</t>
  </si>
  <si>
    <t>Sobic.005G140200</t>
  </si>
  <si>
    <t>Sobic.005G149600-Sobic.005G149650</t>
  </si>
  <si>
    <t>Sobic.005G161900</t>
  </si>
  <si>
    <t>Sobic.005G168400-Sobic.005G168500</t>
  </si>
  <si>
    <t>Sobic.005G175150-Sobic.005G175200</t>
  </si>
  <si>
    <t>Sobic.005G177200</t>
  </si>
  <si>
    <t>Sobic.005G181900</t>
  </si>
  <si>
    <t>Sobic.005G061200</t>
  </si>
  <si>
    <t>Sobic.005G186800</t>
  </si>
  <si>
    <t>Sobic.005G008800</t>
  </si>
  <si>
    <t>Sobic.005G195800</t>
  </si>
  <si>
    <t>Sobic.005G063300-Sobic.005G063400</t>
  </si>
  <si>
    <t>Sobic.005G227300</t>
  </si>
  <si>
    <t>Sobic.005G228100</t>
  </si>
  <si>
    <t>Sobic.005G230700</t>
  </si>
  <si>
    <t>Sobic.005G068900</t>
  </si>
  <si>
    <t>Sobic.005G011000</t>
  </si>
  <si>
    <t>Sobic.006G006700</t>
  </si>
  <si>
    <t>Sobic.006G037700</t>
  </si>
  <si>
    <t>Sobic.006G011350</t>
  </si>
  <si>
    <t>Sobic.006G039100</t>
  </si>
  <si>
    <t>Sobic.006G012100</t>
  </si>
  <si>
    <t>Sobic.006G012800</t>
  </si>
  <si>
    <t>Sobic.006G014100</t>
  </si>
  <si>
    <t>Sobic.006G040800-Sobic.006G040900</t>
  </si>
  <si>
    <t>Sobic.006G018200</t>
  </si>
  <si>
    <t>Sobic.006G047200</t>
  </si>
  <si>
    <t>Sobic.006G019100-Sobic.006G019200</t>
  </si>
  <si>
    <t>Sobic.006G048775-Sobic.006G048850</t>
  </si>
  <si>
    <t>Sobic.006G022900</t>
  </si>
  <si>
    <t>Sobic.006G061100</t>
  </si>
  <si>
    <t>Sobic.006G061100-Sobic.006G061201</t>
  </si>
  <si>
    <t>Sobic.006G024500</t>
  </si>
  <si>
    <t>Sobic.006G067200</t>
  </si>
  <si>
    <t>Sobic.006G072000-Sobic.006G072201</t>
  </si>
  <si>
    <t>Sobic.006G079650-Sobic.006G079800</t>
  </si>
  <si>
    <t>Sobic.006G080400</t>
  </si>
  <si>
    <t>Sobic.006G080500</t>
  </si>
  <si>
    <t>Sobic.006G082000</t>
  </si>
  <si>
    <t>Sobic.006G091600</t>
  </si>
  <si>
    <t>Sobic.006G100332&amp;Sobic.006G100400</t>
  </si>
  <si>
    <t>Sobic.006G100332</t>
  </si>
  <si>
    <t>Sobic.006G104100</t>
  </si>
  <si>
    <t>Sobic.006G104500-Sobic.006G104600</t>
  </si>
  <si>
    <t>Sobic.006G109700</t>
  </si>
  <si>
    <t>Sobic.006G113000</t>
  </si>
  <si>
    <t>Sobic.006G114500</t>
  </si>
  <si>
    <t>Sobic.006G117700</t>
  </si>
  <si>
    <t>Sobic.006G120500</t>
  </si>
  <si>
    <t>Sobic.006G130900</t>
  </si>
  <si>
    <t>Sobic.006G156100-Sobic.006G156200</t>
  </si>
  <si>
    <t>Sobic.006G163501-Sobic.006G163600</t>
  </si>
  <si>
    <t>Sobic.006G186400</t>
  </si>
  <si>
    <t>Sobic.006G207000</t>
  </si>
  <si>
    <t>Sobic.006G214400</t>
  </si>
  <si>
    <t>Sobic.006G234900</t>
  </si>
  <si>
    <t>Sobic.006G237500</t>
  </si>
  <si>
    <t>Sobic.006G243300</t>
  </si>
  <si>
    <t>Sobic.006G279400-Sobic.006G279600</t>
  </si>
  <si>
    <t>Sobic.006G029200</t>
  </si>
  <si>
    <t>Sobic.006G029400</t>
  </si>
  <si>
    <t>Sobic.007G083900</t>
  </si>
  <si>
    <t>Sobic.007G084300</t>
  </si>
  <si>
    <t>Sobic.007G087300</t>
  </si>
  <si>
    <t>Sobic.007G001500</t>
  </si>
  <si>
    <t>Sobic.007G015600</t>
  </si>
  <si>
    <t>Sobic.007G018100-Sobic.007G018200</t>
  </si>
  <si>
    <t>Sobic.007G021100</t>
  </si>
  <si>
    <t>Sobic.007G098800-Sobic.007G098950</t>
  </si>
  <si>
    <t>Sobic.007G099200-Sobic.007G099400</t>
  </si>
  <si>
    <t>Sobic.007G103350-Sobic.007G103400</t>
  </si>
  <si>
    <t>Sobic.007G037301-Sobic.007G037400</t>
  </si>
  <si>
    <t>Sobic.007G037400</t>
  </si>
  <si>
    <t>Sobic.007G038000</t>
  </si>
  <si>
    <t>Sobic.007G039001</t>
  </si>
  <si>
    <t>Sobic.007G110400-Sobic.007G110500</t>
  </si>
  <si>
    <t>Sobic.007G112301-Sobic.007G112400</t>
  </si>
  <si>
    <t>Sobic.007G044300</t>
  </si>
  <si>
    <t>Sobic.007G114100-Sobic.007G114200</t>
  </si>
  <si>
    <t>Sobic.007G050600</t>
  </si>
  <si>
    <t>Sobic.007G123350-Sobic.007G123400</t>
  </si>
  <si>
    <t>Sobic.007G123400</t>
  </si>
  <si>
    <t>Sobic.007G124200</t>
  </si>
  <si>
    <t>Sobic.007G129201</t>
  </si>
  <si>
    <t>Sobic.007G136200</t>
  </si>
  <si>
    <t>Sobic.007G136200-Sobic.007G136300</t>
  </si>
  <si>
    <t>Sobic.007G136600</t>
  </si>
  <si>
    <t>Sobic.007G137000</t>
  </si>
  <si>
    <t>Sobic.007G055600-Sobic.007G055700</t>
  </si>
  <si>
    <t>Sobic.007G141801</t>
  </si>
  <si>
    <t>Sobic.007G147700</t>
  </si>
  <si>
    <t>Sobic.007G149000</t>
  </si>
  <si>
    <t>Sobic.007G157500</t>
  </si>
  <si>
    <t>Sobic.007G158800</t>
  </si>
  <si>
    <t>Sobic.007G160900</t>
  </si>
  <si>
    <t>Sobic.007G162100</t>
  </si>
  <si>
    <t>Sobic.007G177300</t>
  </si>
  <si>
    <t>Sobic.007G181000</t>
  </si>
  <si>
    <t>Sobic.007G189700</t>
  </si>
  <si>
    <t>Sobic.007G059500-Sobic.007G059600</t>
  </si>
  <si>
    <t>Sobic.007G212500</t>
  </si>
  <si>
    <t>Sobic.007G219601</t>
  </si>
  <si>
    <t>Sobic.007G223400</t>
  </si>
  <si>
    <t>Sobic.007G066200-Sobic.007G066566</t>
  </si>
  <si>
    <t>Sobic.007G077832-Sobic.007G077900</t>
  </si>
  <si>
    <t>Sobic.007G078500</t>
  </si>
  <si>
    <t>Sobic.008G080500-Sobic.008G080600</t>
  </si>
  <si>
    <t>Sobic.008G088818-Sobic.008G088821</t>
  </si>
  <si>
    <t>Sobic.008G088890</t>
  </si>
  <si>
    <t>Sobic.008G035300</t>
  </si>
  <si>
    <t>Sobic.008G092532-Sobic.008G092600</t>
  </si>
  <si>
    <t>Sobic.008G092932-Sobic.008G093000</t>
  </si>
  <si>
    <t>Sobic.008G044400</t>
  </si>
  <si>
    <t>Sobic.008G047200</t>
  </si>
  <si>
    <t>splice_donor_variant&amp;splice_region_variant&amp;3_prime_UTR_variant&amp;intron_variant</t>
  </si>
  <si>
    <t>Sobic.008G100600</t>
  </si>
  <si>
    <t>Sobic.008G049250</t>
  </si>
  <si>
    <t>Sobic.008G117600</t>
  </si>
  <si>
    <t>Sobic.008G118500</t>
  </si>
  <si>
    <t>Sobic.008G120132-Sobic.008G120200</t>
  </si>
  <si>
    <t>Sobic.008G121400</t>
  </si>
  <si>
    <t>Sobic.008G121501</t>
  </si>
  <si>
    <t>Sobic.008G121800-Sobic.008G121850</t>
  </si>
  <si>
    <t>Sobic.008G122300-Sobic.008G122400</t>
  </si>
  <si>
    <t>Sobic.008G128200-Sobic.008G128500</t>
  </si>
  <si>
    <t>Sobic.008G133700</t>
  </si>
  <si>
    <t>Sobic.008G055500</t>
  </si>
  <si>
    <t>Sobic.008G139700</t>
  </si>
  <si>
    <t>Sobic.008G142000</t>
  </si>
  <si>
    <t>Sobic.008G144401</t>
  </si>
  <si>
    <t>Sobic.008G147000-Sobic.008G147101</t>
  </si>
  <si>
    <t>Sobic.008G148500</t>
  </si>
  <si>
    <t>Sobic.008G150100</t>
  </si>
  <si>
    <t>Sobic.008G153500</t>
  </si>
  <si>
    <t>Sobic.008G154200</t>
  </si>
  <si>
    <t>Sobic.008G154700</t>
  </si>
  <si>
    <t>Sobic.008G157950</t>
  </si>
  <si>
    <t>Sobic.008G162600</t>
  </si>
  <si>
    <t>Sobic.008G168000</t>
  </si>
  <si>
    <t>Sobic.008G168650</t>
  </si>
  <si>
    <t>Sobic.008G173500</t>
  </si>
  <si>
    <t>Sobic.008G174850</t>
  </si>
  <si>
    <t>Sobic.008G178600</t>
  </si>
  <si>
    <t>Sobic.008G181250</t>
  </si>
  <si>
    <t>Sobic.008G190800</t>
  </si>
  <si>
    <t>Sobic.008G065400</t>
  </si>
  <si>
    <t>Sobic.008G070350</t>
  </si>
  <si>
    <t>Sobic.009G076500-Sobic.009G076600</t>
  </si>
  <si>
    <t>Sobic.009G077200-Sobic.009G077250</t>
  </si>
  <si>
    <t>Sobic.009G077300-Sobic.009G077400</t>
  </si>
  <si>
    <t>Sobic.009G080266-Sobic.009G080300</t>
  </si>
  <si>
    <t>Sobic.009G084000</t>
  </si>
  <si>
    <t>Sobic.009G084500-Sobic.009G084600</t>
  </si>
  <si>
    <t>frameshift_variant&amp;stop_lost</t>
  </si>
  <si>
    <t>Sobic.009G087000</t>
  </si>
  <si>
    <t>Sobic.009G089532-Sobic.009G089700</t>
  </si>
  <si>
    <t>Sobic.009G090800</t>
  </si>
  <si>
    <t>Sobic.009G091101-Sobic.009G091200</t>
  </si>
  <si>
    <t>Sobic.009G022400</t>
  </si>
  <si>
    <t>Sobic.009G093900-Sobic.009G094200</t>
  </si>
  <si>
    <t>Sobic.009G094600-Sobic.009G094700</t>
  </si>
  <si>
    <t>Sobic.009G031900</t>
  </si>
  <si>
    <t>Sobic.009G032300-Sobic.009G032350</t>
  </si>
  <si>
    <t>Sobic.009G097000-Sobic.009G097100</t>
  </si>
  <si>
    <t>Sobic.009G036700</t>
  </si>
  <si>
    <t>Sobic.009G038900</t>
  </si>
  <si>
    <t>Sobic.009G101200-Sobic.009G101250</t>
  </si>
  <si>
    <t>Sobic.009G101250-Sobic.009G101300</t>
  </si>
  <si>
    <t>Sobic.009G105050-Sobic.009G105100</t>
  </si>
  <si>
    <t>Sobic.009G109700-Sobic.009G109775</t>
  </si>
  <si>
    <t>Sobic.009G109775-Sobic.009G109850</t>
  </si>
  <si>
    <t>Sobic.009G112101</t>
  </si>
  <si>
    <t>Sobic.009G117000</t>
  </si>
  <si>
    <t>Sobic.009G119200-Sobic.009G119300</t>
  </si>
  <si>
    <t>Sobic.009G121000</t>
  </si>
  <si>
    <t>Sobic.009G123600</t>
  </si>
  <si>
    <t>Sobic.009G127600</t>
  </si>
  <si>
    <t>Sobic.009G127900&amp;Sobic.009G128000</t>
  </si>
  <si>
    <t>Sobic.009G129900</t>
  </si>
  <si>
    <t>Sobic.009G049300-Sobic.009G049400</t>
  </si>
  <si>
    <t>Sobic.009G135100-Sobic.009G135300</t>
  </si>
  <si>
    <t>Sobic.009G141700</t>
  </si>
  <si>
    <t>Sobic.009G154100-Sobic.009G154200</t>
  </si>
  <si>
    <t>Sobic.009G155600</t>
  </si>
  <si>
    <t>Sobic.009G166700</t>
  </si>
  <si>
    <t>Sobic.009G178600</t>
  </si>
  <si>
    <t>splice_acceptor_variant&amp;3_prime_UTR_truncation&amp;exon_loss_variant&amp;splice_region_variant&amp;intron_variant</t>
  </si>
  <si>
    <t>Sobic.009G191100</t>
  </si>
  <si>
    <t>Sobic.009G201100</t>
  </si>
  <si>
    <t>Sobic.009G211400</t>
  </si>
  <si>
    <t>Sobic.009G212800</t>
  </si>
  <si>
    <t>Sobic.009G221400</t>
  </si>
  <si>
    <t>Sobic.009G222900-Sobic.009G223100</t>
  </si>
  <si>
    <t>Sobic.009G227650</t>
  </si>
  <si>
    <t>Sobic.009G237350</t>
  </si>
  <si>
    <t>Sobic.009G237700</t>
  </si>
  <si>
    <t>Sobic.009G241700</t>
  </si>
  <si>
    <t>Sobic.009G242900</t>
  </si>
  <si>
    <t>Sobic.009G246400</t>
  </si>
  <si>
    <t>Sobic.009G248000</t>
  </si>
  <si>
    <t>Sobic.009G059000</t>
  </si>
  <si>
    <t>Sobic.009G061601</t>
  </si>
  <si>
    <t>Sobic.009G071600</t>
  </si>
  <si>
    <t>Sobic.009G072900-Sobic.009G073000</t>
  </si>
  <si>
    <t>Sobic.009G076300</t>
  </si>
  <si>
    <t>Sobic.010G107901</t>
  </si>
  <si>
    <t>Sobic.010G117000</t>
  </si>
  <si>
    <t>Sobic.010G123800-Sobic.010G123901</t>
  </si>
  <si>
    <t>Sobic.010G126000-Sobic.010G126100</t>
  </si>
  <si>
    <t>Sobic.010G129000</t>
  </si>
  <si>
    <t>Sobic.010G132700</t>
  </si>
  <si>
    <t>Sobic.010G133100-Sobic.010G133150</t>
  </si>
  <si>
    <t>Sobic.010G133450</t>
  </si>
  <si>
    <t>Sobic.010G137200-Sobic.010G137300</t>
  </si>
  <si>
    <t>Sobic.010G027000</t>
  </si>
  <si>
    <t>Sobic.010G140100</t>
  </si>
  <si>
    <t>Sobic.010G140400-Sobic.010G140500</t>
  </si>
  <si>
    <t>Sobic.010G033300</t>
  </si>
  <si>
    <t>Sobic.010G140575-Sobic.010G140600</t>
  </si>
  <si>
    <t>Sobic.010G038300</t>
  </si>
  <si>
    <t>Sobic.010G141400-Sobic.010G141433</t>
  </si>
  <si>
    <t>Sobic.010G148200</t>
  </si>
  <si>
    <t>Sobic.010G054400</t>
  </si>
  <si>
    <t>Sobic.010G150700-Sobic.010G150701</t>
  </si>
  <si>
    <t>Sobic.010G151000-Sobic.010G151050</t>
  </si>
  <si>
    <t>Sobic.010G153100</t>
  </si>
  <si>
    <t>Sobic.010G154400</t>
  </si>
  <si>
    <t>Sobic.010G059400</t>
  </si>
  <si>
    <t>Sobic.010G170500</t>
  </si>
  <si>
    <t>Sobic.010G171300</t>
  </si>
  <si>
    <t>Sobic.010G172800</t>
  </si>
  <si>
    <t>Sobic.010G172900</t>
  </si>
  <si>
    <t>Sobic.010G182800</t>
  </si>
  <si>
    <t>Sobic.010G191750</t>
  </si>
  <si>
    <t>Sobic.010G211500</t>
  </si>
  <si>
    <t>Sobic.010G217001</t>
  </si>
  <si>
    <t>Sobic.010G225001-Sobic.010G225100</t>
  </si>
  <si>
    <t>Sobic.010G229050</t>
  </si>
  <si>
    <t>Sobic.010G235800</t>
  </si>
  <si>
    <t>Sobic.010G071650</t>
  </si>
  <si>
    <t>Sobic.010G072100</t>
  </si>
  <si>
    <t>Sobic.010G245601&amp;Sobic.010G245701</t>
  </si>
  <si>
    <t>Sobic.010G007500</t>
  </si>
  <si>
    <t>Sobic.010G255500</t>
  </si>
  <si>
    <t>Sobic.010G263800</t>
  </si>
  <si>
    <t>Sobic.010G273600</t>
  </si>
  <si>
    <t>Sobic.010G273800</t>
  </si>
  <si>
    <t>Sobic.010G077275</t>
  </si>
  <si>
    <t>Sobic.010G086000</t>
  </si>
  <si>
    <t>Sobic.010G089500</t>
  </si>
  <si>
    <t>Sobic.010G095200</t>
  </si>
  <si>
    <t>Sobic.010G096200</t>
  </si>
  <si>
    <t>Sobic.010G099000</t>
  </si>
  <si>
    <t>Sobic.010G099800</t>
  </si>
  <si>
    <t>Sobic.010G104400</t>
  </si>
  <si>
    <t>Types of mutation</t>
  </si>
  <si>
    <t>MODIFIER</t>
  </si>
  <si>
    <t>HIGH</t>
  </si>
  <si>
    <t>LOW</t>
  </si>
  <si>
    <t>MODERATE</t>
  </si>
  <si>
    <t>Impact levels</t>
  </si>
  <si>
    <t>NO IMPACT</t>
  </si>
  <si>
    <t>Cluster-specific</t>
  </si>
  <si>
    <t>Impact on genes</t>
  </si>
  <si>
    <t>Types of variant</t>
  </si>
  <si>
    <t>Total of each type of non-cluster-specific deletions</t>
  </si>
  <si>
    <t>Non-cluster-specific deletions</t>
  </si>
  <si>
    <t>Total of each type of cluster-specific deletions</t>
  </si>
  <si>
    <t>regulatory protein</t>
  </si>
  <si>
    <t>pentatricopeptide</t>
  </si>
  <si>
    <t>integral membrane protein DUF6 containing protein</t>
  </si>
  <si>
    <t>AGG2</t>
  </si>
  <si>
    <t>zinc finger, C3HC4 type domain containing protein</t>
  </si>
  <si>
    <t>hypothetical protein</t>
  </si>
  <si>
    <t>PPR repeat containing protein</t>
  </si>
  <si>
    <t>Dicer</t>
  </si>
  <si>
    <t>OsMADS89 - MADS-box family gene with M-gamma type-box</t>
  </si>
  <si>
    <t>GDSL-like lipase/acylhydrolase</t>
  </si>
  <si>
    <t>protein kinase domain containing protein</t>
  </si>
  <si>
    <t>CESA3 - cellulose synthase</t>
  </si>
  <si>
    <t>mRNA-decapping enzyme</t>
  </si>
  <si>
    <t>peptidase, M24 family protein</t>
  </si>
  <si>
    <t>zinc knuckle family protein</t>
  </si>
  <si>
    <t>RIPER3 - Ripening-related family protein precursor</t>
  </si>
  <si>
    <t>uncharacterized Cys-rich domain containing protein</t>
  </si>
  <si>
    <t>vacuolar protein sorting-associated protein 52</t>
  </si>
  <si>
    <t>DEFL11 - Defensin and Defensin-like DEFL family</t>
  </si>
  <si>
    <t>glycine-rich cell wall structural protein 2 precursor</t>
  </si>
  <si>
    <t>UDP-glucoronosyl and UDP-glucosyl transferase domain containing protein</t>
  </si>
  <si>
    <t>AAA-type ATPase family protein</t>
  </si>
  <si>
    <t>magnesium-chelatase subunit chlD, chloroplast precursor</t>
  </si>
  <si>
    <t>basic proline-rich protein precursor</t>
  </si>
  <si>
    <t>PPR repeat domain containing protein</t>
  </si>
  <si>
    <t>plastocyanin-like domain containing protein</t>
  </si>
  <si>
    <t>tRNA-splicing endonuclease positive effector-related</t>
  </si>
  <si>
    <t>peptide transporter PTR2</t>
  </si>
  <si>
    <t>ACI13</t>
  </si>
  <si>
    <t>OsSCP46 - Putative Serine Carboxypeptidase homologue</t>
  </si>
  <si>
    <t xml:space="preserve"> ELMO/CED-12 family protein</t>
  </si>
  <si>
    <t>AP2 domain containing protein</t>
  </si>
  <si>
    <t>palmitoyl-protein thioesterase 1 precursor</t>
  </si>
  <si>
    <t>ZOS10-07 - C2H2 zinc finger protein</t>
  </si>
  <si>
    <t>LTPL145 - Protease inhibitor/seed storage/LTP family protein precursor</t>
  </si>
  <si>
    <t>expansin precursor</t>
  </si>
  <si>
    <t>N-acetylglucosaminyl transferase component</t>
  </si>
  <si>
    <t>MYB family transcription factor</t>
  </si>
  <si>
    <t>upstream activation factor subunit spp27</t>
  </si>
  <si>
    <t>uncharacterized mscS family protein</t>
  </si>
  <si>
    <t>phenazine biosynthesis protein</t>
  </si>
  <si>
    <t>sterol-4-alpha-carboxylate 3-dehydrogenase, decarboxylating&amp; transposon protein, unclassified&amp; ulp1 protease family, C-terminal catalytic domain containing protein&amp; NAD dependent epimerase/dehydratase family protein</t>
  </si>
  <si>
    <t>acetyl-CoA acetyltransferase, cytosolic</t>
  </si>
  <si>
    <t>phospho-2-dehydro-3-deoxyheptonate aldolase, chloroplast precursor</t>
  </si>
  <si>
    <t>uncharacterized glycosyl hydrolase Rv2006/MT2062</t>
  </si>
  <si>
    <t>WD-40 repeat family protein</t>
  </si>
  <si>
    <t>SAP domain containing protein</t>
  </si>
  <si>
    <t>tRNA pseudouridine synthase family protein</t>
  </si>
  <si>
    <t>mTERF domain containing protein</t>
  </si>
  <si>
    <t>CAS1 domain-containing protein 1 precursor</t>
  </si>
  <si>
    <t>glycosyltransferase</t>
  </si>
  <si>
    <t>RNA recognition motif containing protein</t>
  </si>
  <si>
    <t>translocase of chloroplast 34</t>
  </si>
  <si>
    <t>oxidoreductase, aldo/keto reductase family protein</t>
  </si>
  <si>
    <t>homocysteine S-methyltransferase protein</t>
  </si>
  <si>
    <t>YABBY domain containing protein</t>
  </si>
  <si>
    <t>dihydrolipoyllysine-residue succinyltransferase component of 2-oxoglutarate dehydrogenase complex, mitochondrial precursor</t>
  </si>
  <si>
    <t>arginyl-tRNA synthetase</t>
  </si>
  <si>
    <t>CutA, chloroplast precursor</t>
  </si>
  <si>
    <t>amine oxidase, flavin-containing, domain containing protein</t>
  </si>
  <si>
    <t>transcription initiation factor IIE subunit beta</t>
  </si>
  <si>
    <t>tRNA methyltransferase</t>
  </si>
  <si>
    <t>endoplasmic oxidoreductin-1 precursor</t>
  </si>
  <si>
    <t>CorA-like magnesium transporter protein</t>
  </si>
  <si>
    <t>1,3-beta-glucan synthase component domain containing protein</t>
  </si>
  <si>
    <t>PAP fibrillin family domain containing protein</t>
  </si>
  <si>
    <t>ribosomal protein S13p/S18e</t>
  </si>
  <si>
    <t>autophagy-related protein 3</t>
  </si>
  <si>
    <t>HLS</t>
  </si>
  <si>
    <t>sulfate transporter 4.1, chloroplast precursor</t>
  </si>
  <si>
    <t>WD domain, G-beta repeat domain containing protein</t>
  </si>
  <si>
    <t>choline/ethanolamine kinase</t>
  </si>
  <si>
    <t>OsIAA24 - Auxin-responsive Aux/IAA gene family member</t>
  </si>
  <si>
    <t>hydroxyproline-rich glycoprotein family protein</t>
  </si>
  <si>
    <t>A3-BTB2 - Bric-a-Brac, Tramtrack, Broad Complex BTB domain with A3 subfamily conserved sequence</t>
  </si>
  <si>
    <t>homeobox associated leucine zipper</t>
  </si>
  <si>
    <t>cytochrome P450</t>
  </si>
  <si>
    <t>gibberellin receptor GID1L2</t>
  </si>
  <si>
    <t>retrotransposon protein, unclassified</t>
  </si>
  <si>
    <t>CSLE6 - cellulose synthase-like family E</t>
  </si>
  <si>
    <t>Os9bglu31 - beta-glucosidase, dhurrinase, similar to G. max hydroxyisourate hydrolase</t>
  </si>
  <si>
    <t>copper methylamine oxidase precursor</t>
  </si>
  <si>
    <t>LTPL63 - Protease inhibitor/seed storage/LTP family protein precursor</t>
  </si>
  <si>
    <t>OsFBX230 - F-box domain containing protein</t>
  </si>
  <si>
    <t>MBTB21 - Bric-a-Brac, Tramtrack, Broad Complex BTB domain with Meprin and TRAF Homology MATH domain</t>
  </si>
  <si>
    <t>BES1/BZR1 homolog protein</t>
  </si>
  <si>
    <t>LTPL64 - Protease inhibitor/seed storage/LTP family protein precursor</t>
  </si>
  <si>
    <t>OsGH3.8 - Probable indole-3-acetic acid-amido synthetase</t>
  </si>
  <si>
    <t>formin-like protein 20</t>
  </si>
  <si>
    <t>BRASSINOSTEROID INSENSITIVE 1 precursor</t>
  </si>
  <si>
    <t>harpin-induced protein 1 domain containing protein</t>
  </si>
  <si>
    <t>pectinesterase</t>
  </si>
  <si>
    <t>lung seven transmembrane domain containing protein</t>
  </si>
  <si>
    <t>cytochrome P450 72A1</t>
  </si>
  <si>
    <t>CS domain containing protein</t>
  </si>
  <si>
    <t>OsFBX368 - F-box domain containing protein</t>
  </si>
  <si>
    <t>uncharacterized glycosyltransferase</t>
  </si>
  <si>
    <t>serine/threonine-protein kinase</t>
  </si>
  <si>
    <t>5-nucleotidase domain-containing protein</t>
  </si>
  <si>
    <t>ZOS1-05 - C2H2 zinc finger protein</t>
  </si>
  <si>
    <t>50S ribosomal protein L15</t>
  </si>
  <si>
    <t>WD domain containing protein</t>
  </si>
  <si>
    <t>amino acid permease family protein</t>
  </si>
  <si>
    <t>SCAR-like protein 2</t>
  </si>
  <si>
    <t>CAMK_KIN1/SNF1/Nim1_like.7 - CAMK includes calcium/calmodulin depedent protein kinases</t>
  </si>
  <si>
    <t>profilin domain containing protein</t>
  </si>
  <si>
    <t>aminoacyl-tRNA synthetase</t>
  </si>
  <si>
    <t>OsIAA15 - Auxin-responsive Aux/IAA gene family member</t>
  </si>
  <si>
    <t>3-ketoacyl-CoA synthase</t>
  </si>
  <si>
    <t>early-responsive to dehydration protein-related</t>
  </si>
  <si>
    <t>carboxyl-terminal peptidase</t>
  </si>
  <si>
    <t>TKL_IRAK_DUF26-lh.10 - DUF26 kinases have homology to DUF26 containing loci</t>
  </si>
  <si>
    <t>zinc finger C-x8-C-x5-C-x3-H type family protein</t>
  </si>
  <si>
    <t>uncharacterized protein At4g06744 precursor</t>
  </si>
  <si>
    <t>THION27 - Plant thionin family protein precursor</t>
  </si>
  <si>
    <t>PHLOEM 2-LIKE A5</t>
  </si>
  <si>
    <t>50S ribosomal protein L31</t>
  </si>
  <si>
    <t>receptor kinase</t>
  </si>
  <si>
    <t>universal stress protein domain containing protein</t>
  </si>
  <si>
    <t>OsGrx_I1 - glutaredoxin subgroup III</t>
  </si>
  <si>
    <t>zinc-binding alcohol dehydrogenase domain-containing protein 2</t>
  </si>
  <si>
    <t>potassium channel protein</t>
  </si>
  <si>
    <t>dehydrin family protein</t>
  </si>
  <si>
    <t>helix-loop-helix DNA-binding domain containing protein</t>
  </si>
  <si>
    <t>D-mannose binding lectin family protein</t>
  </si>
  <si>
    <t>transcription factor like protein</t>
  </si>
  <si>
    <t>CAMK_KIN1/SNF1/Nim1_like_AMPKh.3 - CAMK includes calcium/calmodulin depedent protein kinases</t>
  </si>
  <si>
    <t>serpin domain containing protein</t>
  </si>
  <si>
    <t>glycosyl hydrolase family 47 domain contain protein</t>
  </si>
  <si>
    <t>WRKY56</t>
  </si>
  <si>
    <t>glycosyl transferase</t>
  </si>
  <si>
    <t>transferase family protein</t>
  </si>
  <si>
    <t>POLA1 - Putative DNA polymerase alpha catalytic subunit</t>
  </si>
  <si>
    <t>lipase</t>
  </si>
  <si>
    <t>cytoskeletal protein</t>
  </si>
  <si>
    <t>glutathione S-transferase</t>
  </si>
  <si>
    <t>disease resistance protein RPS2</t>
  </si>
  <si>
    <t>40S ribosomal protein S10</t>
  </si>
  <si>
    <t>ATXR</t>
  </si>
  <si>
    <t>transposon protein, unclassified</t>
  </si>
  <si>
    <t>cyclic nucleotide-gated ion channel 1</t>
  </si>
  <si>
    <t>xa1</t>
  </si>
  <si>
    <t>histone deacetylase complex subunit SAP18</t>
  </si>
  <si>
    <t>FAD-binding and arabino-lactone oxidase domains containing protein</t>
  </si>
  <si>
    <t>lipase class 3 family protein</t>
  </si>
  <si>
    <t>formin</t>
  </si>
  <si>
    <t>ubiquitin family protein</t>
  </si>
  <si>
    <t>dehydrogenase/reductase</t>
  </si>
  <si>
    <t>AML1</t>
  </si>
  <si>
    <t>glycosyl hydrolases</t>
  </si>
  <si>
    <t>OsFBX209 - F-box domain containing protein</t>
  </si>
  <si>
    <t>molybdenum cofactor biosynthesis protein 1</t>
  </si>
  <si>
    <t>nitrate reductase</t>
  </si>
  <si>
    <t>ethylene-insensitive protein 2</t>
  </si>
  <si>
    <t>RIPER1 - Ripening-related family protein precursor</t>
  </si>
  <si>
    <t>aspartic proteinase nepenthesin-1 precursor</t>
  </si>
  <si>
    <t>ARID/BRIGHT DNA-binding domain-containing protein</t>
  </si>
  <si>
    <t>RNA-binding motif protein</t>
  </si>
  <si>
    <t>transmembrane amino acid transporter protein</t>
  </si>
  <si>
    <t>MSP domain containing protein</t>
  </si>
  <si>
    <t>OsPLIM2a - LIM domain protein actin-binding protein and transcription factor</t>
  </si>
  <si>
    <t>60S ribosomal protein L35a-3</t>
  </si>
  <si>
    <t>atATG18b</t>
  </si>
  <si>
    <t>phosphoethanolamine/phosphocholine phosphatase</t>
  </si>
  <si>
    <t>auxin response factor</t>
  </si>
  <si>
    <t>basic helix-loop-helix DND-binding domain containing protein</t>
  </si>
  <si>
    <t>WRKY52</t>
  </si>
  <si>
    <t>non-lysosomal glucosylceramidase</t>
  </si>
  <si>
    <t>eukaryotic aspartyl protease domain containing protein</t>
  </si>
  <si>
    <t>STE_MEKK_ste11_MAP3K.3 - STE kinases include homologs to sterile 7, sterile 11 and sterile 20 from yeast</t>
  </si>
  <si>
    <t>pollen allergen Cyn d 23</t>
  </si>
  <si>
    <t>acyl-CoA synthetase protein</t>
  </si>
  <si>
    <t>phytosulfokines precursor</t>
  </si>
  <si>
    <t>ligA</t>
  </si>
  <si>
    <t>RCLEA9 - Root cap and Late embryogenesis related family protein precursor</t>
  </si>
  <si>
    <t>yippee zinc-binding protein</t>
  </si>
  <si>
    <t>TMS membrane protein/tumour differentially expressed protein</t>
  </si>
  <si>
    <t>6-phosphogluconate dehydrogenase, decarboxylating</t>
  </si>
  <si>
    <t>OsSPL19 - SBP-box gene family member</t>
  </si>
  <si>
    <t>ThiF family domain containing protein</t>
  </si>
  <si>
    <t>dehydrogenase</t>
  </si>
  <si>
    <t>MBTB64 - Bric-a-Brac, Tramtrack, Broad Complex BTB domain with Meprin and TRAF Homology MATH domain</t>
  </si>
  <si>
    <t>dirigent</t>
  </si>
  <si>
    <t>OsSCP1 - Putative Serine Carboxypeptidase homologue</t>
  </si>
  <si>
    <t>WD domain and HEAT domain containing protein</t>
  </si>
  <si>
    <t>SCARECROW</t>
  </si>
  <si>
    <t>OsWAK92 - OsWAK receptor-like protein kinase</t>
  </si>
  <si>
    <t>Rf1, mitochondrial precursor</t>
  </si>
  <si>
    <t>phosphoribulokinase/Uridine kinase family protein</t>
  </si>
  <si>
    <t>inhibitor I family protein</t>
  </si>
  <si>
    <t>RALFL36 - Rapid ALkalinization Factor RALF family protein precursor</t>
  </si>
  <si>
    <t>acyl-coenzyme A dehydrogenase, mitochondrial precursor</t>
  </si>
  <si>
    <t>serine-rich 25 kDa antigen protein</t>
  </si>
  <si>
    <t>CBS domain containing membrane protein</t>
  </si>
  <si>
    <t>ubiquitin carboxyl-terminal hydrolase domain containing protein</t>
  </si>
  <si>
    <t>OsSub41 - Putative Subtilisin homologue</t>
  </si>
  <si>
    <t>12-oxophytodienoate reductase</t>
  </si>
  <si>
    <t>expressed protein&amp; expressed protein</t>
  </si>
  <si>
    <t>oxidoreductase, short chain dehydrogenase/reductase family domain containing protein</t>
  </si>
  <si>
    <t>dynein light chain type 1 domain containing protein</t>
  </si>
  <si>
    <t>UBA and UBX domain-containing protein</t>
  </si>
  <si>
    <t>per1-like family protein</t>
  </si>
  <si>
    <t>glycosyl transferase family 17 protein</t>
  </si>
  <si>
    <t>DUF647 domain containing protein</t>
  </si>
  <si>
    <t>ZOS4-12 - C2H2 zinc finger protein</t>
  </si>
  <si>
    <t>DUF581 domain containing protein</t>
  </si>
  <si>
    <t>helix-loop-helix DNA-binding protein</t>
  </si>
  <si>
    <t>peptidase, trypsin-like serine and cysteine proteases</t>
  </si>
  <si>
    <t>Cf-4A protein</t>
  </si>
  <si>
    <t>OsSub52 - Putative Subtilisin homologue</t>
  </si>
  <si>
    <t>B3 DNA binding domain containing protein</t>
  </si>
  <si>
    <t>kelch repeat protein</t>
  </si>
  <si>
    <t>armadillo/beta-catenin repeat family protein</t>
  </si>
  <si>
    <t>nicalin</t>
  </si>
  <si>
    <t>cycloartenol synthase</t>
  </si>
  <si>
    <t>carrier</t>
  </si>
  <si>
    <t>receptor-like protein kinase 5 precursor</t>
  </si>
  <si>
    <t>CSLF6 - cellulose synthase-like family F; beta1,3;1,4 glucan synthase</t>
  </si>
  <si>
    <t>heavy metal-associated domain containing protein</t>
  </si>
  <si>
    <t>SET domain-containing protein</t>
  </si>
  <si>
    <t>lipoate protein ligase</t>
  </si>
  <si>
    <t>OsSAUR33 - Auxin-responsive SAUR gene family member</t>
  </si>
  <si>
    <t>bifunctional monodehydroascorbate reductase and carbonic anhydrasenectarin-3 precursor</t>
  </si>
  <si>
    <t>patatin</t>
  </si>
  <si>
    <t>TENA/THI-4 family protein</t>
  </si>
  <si>
    <t>kinetochore protein</t>
  </si>
  <si>
    <t>zinc finger, C3HC4 type family protein</t>
  </si>
  <si>
    <t>nodulation protein-related</t>
  </si>
  <si>
    <t>ZOS2-06 - C2H2 zinc finger protein</t>
  </si>
  <si>
    <t>serine/threonine-protein kinase HT1</t>
  </si>
  <si>
    <t>OsSCP65 - Putative Serine Carboxypeptidase homologue</t>
  </si>
  <si>
    <t>bZIP transcription factor domain containing protein</t>
  </si>
  <si>
    <t>tetratricopeptide-like helical</t>
  </si>
  <si>
    <t>pattern formation protein EMB30</t>
  </si>
  <si>
    <t>nucleolar protein family 6</t>
  </si>
  <si>
    <t>OsGrx_C12 - glutaredoxin subgroup III</t>
  </si>
  <si>
    <t>tRNA synthetase</t>
  </si>
  <si>
    <t>Protein-tyrosine phosphatase domain containing protein</t>
  </si>
  <si>
    <t>bromodomain associated family protein</t>
  </si>
  <si>
    <t>resistance protein</t>
  </si>
  <si>
    <t>KH domain containing protein</t>
  </si>
  <si>
    <t>fatty acid hydroxylase</t>
  </si>
  <si>
    <t>Methyltransferase small domain containing protein</t>
  </si>
  <si>
    <t>OsFBX358 - F-box domain containing protein</t>
  </si>
  <si>
    <t>NBS-LRR disease resistance protein</t>
  </si>
  <si>
    <t>ubiquitin-conjugating enzyme</t>
  </si>
  <si>
    <t>DUF260 domain containing protein</t>
  </si>
  <si>
    <t>phosphoribosylamine--glycine ligase</t>
  </si>
  <si>
    <t>MCM6 - Putative minichromosome maintenance MCM complex subunit 6</t>
  </si>
  <si>
    <t>OsSCP28 - Putative Serine Carboxypeptidase homologue</t>
  </si>
  <si>
    <t>CRAL/TRIO domain containing protein</t>
  </si>
  <si>
    <t>ribosomal protein L13</t>
  </si>
  <si>
    <t>EGG APPARATUS-1</t>
  </si>
  <si>
    <t>CGMC_MAPKCGMC_2.1 - CGMC includes CDA, MAPK, GSK3, and CLKC kinases</t>
  </si>
  <si>
    <t>OsFBX9 - F-box domain containing protein</t>
  </si>
  <si>
    <t>AMP deaminase</t>
  </si>
  <si>
    <t>tungus CG8253-PA</t>
  </si>
  <si>
    <t>endo-1,3;1,4-beta-D-glucanase precursor</t>
  </si>
  <si>
    <t>60S acidic ribosomal protein</t>
  </si>
  <si>
    <t>guanylyl cyclase</t>
  </si>
  <si>
    <t>ADP-ribosylation factor</t>
  </si>
  <si>
    <t>glucan endo-1,3-beta-glucosidase-like protein 3 precursor</t>
  </si>
  <si>
    <t>metalloendoproteinase 1 precursor</t>
  </si>
  <si>
    <t>endonuclease/exonuclease/phosphatase family domain containing protein</t>
  </si>
  <si>
    <t>WRKY7</t>
  </si>
  <si>
    <t>OsFBX121 - F-box domain containing protein</t>
  </si>
  <si>
    <t>aldose 1-epimerase</t>
  </si>
  <si>
    <t>CTP synthase</t>
  </si>
  <si>
    <t>oxidoreductase, 2OG-FeII oxygenase domain containing protein</t>
  </si>
  <si>
    <t>polyprenyl synthetase</t>
  </si>
  <si>
    <t>pre-mRNA-processing factor 6</t>
  </si>
  <si>
    <t>ELF3 protein</t>
  </si>
  <si>
    <t>no apical meristem protein</t>
  </si>
  <si>
    <t>ZOS5-11 - C2H2 zinc finger protein</t>
  </si>
  <si>
    <t>anthocyanin 3-O-beta-glucosyltransferase</t>
  </si>
  <si>
    <t>aspartic proteinase nepenthesin-2 precursor</t>
  </si>
  <si>
    <t>enolase</t>
  </si>
  <si>
    <t>myristoyl-acyl carrier protein thioesterase, chloroplast precursor</t>
  </si>
  <si>
    <t>OsFBDUF33 - F-box and DUF domain containing protein</t>
  </si>
  <si>
    <t>OsCML31 - Calmodulin-related calcium sensor protein</t>
  </si>
  <si>
    <t>leucine-rich repeat family protein</t>
  </si>
  <si>
    <t>prefoldin</t>
  </si>
  <si>
    <t>exostosin family protein</t>
  </si>
  <si>
    <t>Leucine Rich Repeat family protein</t>
  </si>
  <si>
    <t>metal cation transporter</t>
  </si>
  <si>
    <t>histone deacetylase</t>
  </si>
  <si>
    <t>elongation factor Tu</t>
  </si>
  <si>
    <t>lectin-like receptor kinase 1</t>
  </si>
  <si>
    <t>DNA-directed RNA polymerase 3A, chloroplast precursor</t>
  </si>
  <si>
    <t>OsFBLD1 - F-box, LRR and FBD domain containing protein</t>
  </si>
  <si>
    <t>DNA polymerase I family protein&amp; anthocyanidin 5,3-O-glucosyltransferase</t>
  </si>
  <si>
    <t>adenylate kinase</t>
  </si>
  <si>
    <t>exostosin</t>
  </si>
  <si>
    <t>UPF0183 protein</t>
  </si>
  <si>
    <t>CHIT4 - Chitinase family protein precursor</t>
  </si>
  <si>
    <t>1,4-alpha-glucan-branching enzyme, chloroplast precursor</t>
  </si>
  <si>
    <t>cyclin</t>
  </si>
  <si>
    <t>annexin</t>
  </si>
  <si>
    <t>OsFBX182 - F-box domain containing protein</t>
  </si>
  <si>
    <t>glutathione S-transferase, N-terminal domain containing protein</t>
  </si>
  <si>
    <t>spotted leaf 11</t>
  </si>
  <si>
    <t>growth regulator related protein</t>
  </si>
  <si>
    <t>cysteine-rich repeat secretory protein precursor</t>
  </si>
  <si>
    <t>Annotation</t>
  </si>
  <si>
    <t>cell division control protein 48 homolog E&amp; expressed protein&amp; carotenoid cleavage dioxygenase</t>
  </si>
  <si>
    <t>expressed protein&amp; RNA recognition motif containing protein&amp; RNA recognition motif containing protein</t>
  </si>
  <si>
    <t>mla1&amp; RNA recognition motif containing protein</t>
  </si>
  <si>
    <t>expressed protein&amp; receptor-like protein kinase precursor&amp; LTPL169 - Protease inhibitor/seed storage/LTP family protein precursor&amp; LTPL169 - Protease inhibitor/seed storage/LTP family protein precursor&amp; O-methyltransferase</t>
  </si>
  <si>
    <t>receptor protein kinase&amp; zinc knuckle domain containing protein</t>
  </si>
  <si>
    <t>protein phosphatase inhibitor 2 containing protein&amp; cytokinin-N-glucosyltransferase 1&amp; mitochondrial import inner membrane translocase subunit Tim</t>
  </si>
  <si>
    <t>no apical meristem protein&amp; OsFBX209 - F-box domain containing protein&amp; autophagy-related protein 3</t>
  </si>
  <si>
    <t>DNA binding protein&amp; expressed protein</t>
  </si>
  <si>
    <t>Core histone H2A/H2B/H3/H4 domain containing protein&amp; pectinesterase&amp; expressed protein&amp; hypothetical protein</t>
  </si>
  <si>
    <t>copper methylamine oxidase precursor&amp; pyridoxal-dependent decarboxylase protein&amp; pyridoxal-dependent decarboxylase protein</t>
  </si>
  <si>
    <t>small G protein family protein&amp; mTERF domain containing protein&amp; expressed protein&amp; expressed protein</t>
  </si>
  <si>
    <t>DNA methyltransferase protein&amp; phenazine biosynthesis protein&amp; phenazine biosynthesis protein&amp; peroxiredoxin</t>
  </si>
  <si>
    <t>RNA-dependent RNA polymerase&amp; multidrug resistance-associated protein&amp; 1-aminocyclopropane-1-carboxylate oxidase homolog 1</t>
  </si>
  <si>
    <t>expressed protein&amp; pentatricopeptide&amp; GDSL-like lipase/acylhydrolase&amp; GRF zinc finger family protein&amp; cystathionine gamma-synthase</t>
  </si>
  <si>
    <t>Sec1 family transport protein&amp; protein phosphatase 2C</t>
  </si>
  <si>
    <t>zinc knuckle domain containing protein&amp; expressed protein&amp; N-carbamoylputrescine amidase&amp; expressed protein</t>
  </si>
  <si>
    <t>membrane-associated salt-inducible protein like&amp; nucleolar matrix protein-related</t>
  </si>
  <si>
    <t>nucleolar matrix protein-related&amp; transposon protein, unclassified&amp; RPA2B - Putative single-stranded DNA binding complex subunit 2</t>
  </si>
  <si>
    <t>expressed protein&amp; dehydrogenase&amp; expressed protein&amp; expressed protein&amp; expressed protein</t>
  </si>
  <si>
    <t>trpH</t>
  </si>
  <si>
    <t>trpH&amp; expressed protein&amp; glycosyl hydrolase family 3 protein</t>
  </si>
  <si>
    <t>DUF581 domain containing protein&amp; heavy metal-associated domain containing protein&amp; eukaryotic aspartyl protease domain containing protein&amp; expressed protein&amp; expressed protein&amp; transposon protein, unclassified</t>
  </si>
  <si>
    <t>kinesin motor domain containing protein&amp; DCN1-like protein 2&amp; expressed protein</t>
  </si>
  <si>
    <t>WD domain, G-beta repeat domain containing protein&amp; cytochrome P450&amp; KH domain containing protein&amp; ZAC&amp; amino acid transporter&amp; PPR repeat domain containing protein</t>
  </si>
  <si>
    <t>expansin precursor&amp; expansin precursor&amp; expressed protein</t>
  </si>
  <si>
    <t>coronatine-insensitive protein 1</t>
  </si>
  <si>
    <t>calcium-dependent protein kinase isoform AK1&amp; glycogen synthase 1</t>
  </si>
  <si>
    <t>CK1_CaseinKinase_1.6 - CK1 includes the casein kinase 1 kinases&amp; ABC transporter, ATP-binding protein&amp; expressed protein</t>
  </si>
  <si>
    <t>protein of unknown function, DUF618 domain containing protein&amp; expressed protein&amp; EMB1379</t>
  </si>
  <si>
    <t>glycerophosphoryl diester phosphodiesterase family protein</t>
  </si>
  <si>
    <t>TKL_IRAK_DUF26-lc.25 - DUF26 kinases have homology to DUF26 containing loci&amp; TKL_IRAK_DUF26-lc.24 - DUF26 kinases have homology to DUF26 containing loci</t>
  </si>
  <si>
    <t>scarecrow&amp; transporter, major facilitator family&amp; pre-mRNA-processing factor 31</t>
  </si>
  <si>
    <t>expressed protein&amp; zinc finger family protein&amp; RFC2 - Putative clamp loader of PCNA, replication factor C subunit 2</t>
  </si>
  <si>
    <t>stem-specific protein TSJT1</t>
  </si>
  <si>
    <t>RNA recognition motif containing protein&amp; L-asparaginase precursor protein&amp; potasium efflux antiporter protein</t>
  </si>
  <si>
    <t>stress-induced protein&amp; harpin-induced protein 1 domain containing protein&amp; harpin-induced protein 1 domain containing protein</t>
  </si>
  <si>
    <t>galactosyltransferase family protein&amp; galactosyltransferase family protein&amp; nucleolar protein NOP5</t>
  </si>
  <si>
    <t>thioesterase family protein&amp; lipoxygenase&amp; nodulin</t>
  </si>
  <si>
    <t>ATMAP70 protein&amp; CK1_CaseinKinase_1a.5 - CK1 includes the casein kinase 1 kinases&amp; sodium/hydrogen exchanger 7&amp; expressed protein&amp; sucrose transporter, putativ&amp; AAA-type ATPase family protein&amp; transcriptional repressor</t>
  </si>
  <si>
    <t>ankyrin repeat family protein&amp; expressed protein&amp; retrotransposon protein, unclassified&amp; expressed protein</t>
  </si>
  <si>
    <t>retinoblastoma-related protein-like&amp; expressed protein&amp; expressed protein</t>
  </si>
  <si>
    <t>LSM domain containing protein&amp; mitochondrial import inner membrane translocase subunit Tim&amp; leucine rich repeat protein</t>
  </si>
  <si>
    <t>clathrin assembly protein</t>
  </si>
  <si>
    <t>splicing factor, arginine/serine-rich&amp; splicing factor, arginine/serine-rich 7&amp; ribosomal protein L13</t>
  </si>
  <si>
    <t>snurportin-1&amp; expressed protein&amp; peptide chain release factor protein</t>
  </si>
  <si>
    <t>expressed protein&amp; O-acyltransferase&amp; proteophosphoglycan ppg4&amp; calmodulin-binding protein&amp; OsGrx_C15 - glutaredoxin subgroup III</t>
  </si>
  <si>
    <t>RING-H2 finger protein&amp; RING-H2 finger protein&amp; OsFBX431 - F-box domain containing protein&amp; OsFBL58 - F-box domain and LRR containing protein</t>
  </si>
  <si>
    <t>OsFBX409 - F-box domain containing protein&amp; cytochrome P450</t>
  </si>
  <si>
    <t>expressed protein&amp; expressed protein&amp; expressed protein</t>
  </si>
  <si>
    <t>expressed protein&amp; phospholipid-transporting ATPase</t>
  </si>
  <si>
    <t>citrate-binding protein precursor&amp; GDSL-like lipase/acylhydrolase</t>
  </si>
  <si>
    <t>0.0038</t>
  </si>
  <si>
    <t>0.9999</t>
  </si>
  <si>
    <t>0.9985</t>
  </si>
  <si>
    <t>0.6385</t>
  </si>
  <si>
    <t>0.9995</t>
  </si>
  <si>
    <t>0.0398</t>
  </si>
  <si>
    <t>GO:1901505</t>
  </si>
  <si>
    <t>carbohydrate derivative transmembrane tr...</t>
  </si>
  <si>
    <t>0.9483</t>
  </si>
  <si>
    <t>0.9990</t>
  </si>
  <si>
    <t>0.9980</t>
  </si>
  <si>
    <t>GO:0046914</t>
  </si>
  <si>
    <t>transition metal ion binding</t>
  </si>
  <si>
    <t>0.2672</t>
  </si>
  <si>
    <t>1.0000</t>
  </si>
  <si>
    <t>GO:0003924</t>
  </si>
  <si>
    <t>GTPase activity</t>
  </si>
  <si>
    <t>GO:0008509</t>
  </si>
  <si>
    <t>anion transmembrane transporter activity</t>
  </si>
  <si>
    <t>0.6899</t>
  </si>
  <si>
    <t>0.4647</t>
  </si>
  <si>
    <t>GO:0019787</t>
  </si>
  <si>
    <t>ubiquitin-like protein transferase activ...</t>
  </si>
  <si>
    <t>GO:0046943</t>
  </si>
  <si>
    <t>carboxylic acid transmembrane transporte...</t>
  </si>
  <si>
    <t>GO:0030597</t>
  </si>
  <si>
    <t>RNA glycosylase activity</t>
  </si>
  <si>
    <t>GO:0140097</t>
  </si>
  <si>
    <t>catalytic activity, acting on DNA</t>
  </si>
  <si>
    <t>GO:0052689</t>
  </si>
  <si>
    <t>carboxylic ester hydrolase activity</t>
  </si>
  <si>
    <t>GO:0030695</t>
  </si>
  <si>
    <t>GTPase regulator activity</t>
  </si>
  <si>
    <t>GO:0033764</t>
  </si>
  <si>
    <t>steroid dehydrogenase activity, acting o...</t>
  </si>
  <si>
    <t>1.2e-11</t>
  </si>
  <si>
    <t>0.00061</t>
  </si>
  <si>
    <t>0.00117</t>
  </si>
  <si>
    <t>0.02753</t>
  </si>
  <si>
    <t>0.02792</t>
  </si>
  <si>
    <t>0.04158</t>
  </si>
  <si>
    <t>0.04632</t>
  </si>
  <si>
    <t>0.05123</t>
  </si>
  <si>
    <t>0.05506</t>
  </si>
  <si>
    <t>0.06614</t>
  </si>
  <si>
    <t>0.06835</t>
  </si>
  <si>
    <t>0.07007</t>
  </si>
  <si>
    <t>0.12222</t>
  </si>
  <si>
    <t>GO:0051539</t>
  </si>
  <si>
    <t>4 iron, 4 sulfur cluster binding</t>
  </si>
  <si>
    <t>0.13205</t>
  </si>
  <si>
    <t>0.14426</t>
  </si>
  <si>
    <t>GO:0015078</t>
  </si>
  <si>
    <t>proton transmembrane transporter activit...</t>
  </si>
  <si>
    <t>GO:0005544</t>
  </si>
  <si>
    <t>calcium-dependent phospholipid binding</t>
  </si>
  <si>
    <t>GO:0003697</t>
  </si>
  <si>
    <t>single-stranded DNA binding</t>
  </si>
  <si>
    <t>GO:0051087</t>
  </si>
  <si>
    <t>chaperone binding</t>
  </si>
  <si>
    <t>GO:0009378</t>
  </si>
  <si>
    <t>four-way junction helicase activity</t>
  </si>
  <si>
    <t>GO:0050660</t>
  </si>
  <si>
    <t>flavin adenine dinucleotide binding</t>
  </si>
  <si>
    <t>GO:0051287</t>
  </si>
  <si>
    <t>NAD binding</t>
  </si>
  <si>
    <t>GO:0004812</t>
  </si>
  <si>
    <t>aminoacyl-tRNA ligase activity</t>
  </si>
  <si>
    <t>GO:0005515</t>
  </si>
  <si>
    <t>protein binding</t>
  </si>
  <si>
    <t>GO:0004518</t>
  </si>
  <si>
    <t>nuclease activity</t>
  </si>
  <si>
    <t>GO:0005525</t>
  </si>
  <si>
    <t>GTP binding</t>
  </si>
  <si>
    <t>GO:0004672</t>
  </si>
  <si>
    <t>protein kinase activity</t>
  </si>
  <si>
    <t>GO:0005488</t>
  </si>
  <si>
    <t>binding</t>
  </si>
  <si>
    <t>GO:0017076</t>
  </si>
  <si>
    <t>purine nucleotide binding</t>
  </si>
  <si>
    <t>GO:0016779</t>
  </si>
  <si>
    <t>nucleotidyltransferase activity</t>
  </si>
  <si>
    <t>GO:1901265</t>
  </si>
  <si>
    <t>nucleoside phosphate binding</t>
  </si>
  <si>
    <t>GO:0016853</t>
  </si>
  <si>
    <t>isomerase activity</t>
  </si>
  <si>
    <t>GO:0008236</t>
  </si>
  <si>
    <t>serine-type peptidase activity</t>
  </si>
  <si>
    <t>GO:0016773</t>
  </si>
  <si>
    <t>phosphotransferase activity, alcohol gro...</t>
  </si>
  <si>
    <t>GO:0016301</t>
  </si>
  <si>
    <t>kinase activity</t>
  </si>
  <si>
    <t>GO:0036094</t>
  </si>
  <si>
    <t>small molecule binding</t>
  </si>
  <si>
    <t>GO:0043168</t>
  </si>
  <si>
    <t>anion binding</t>
  </si>
  <si>
    <t>GO:0016757</t>
  </si>
  <si>
    <t>transferase activity, transferring glyco...</t>
  </si>
  <si>
    <t>GO:0016491</t>
  </si>
  <si>
    <t>oxidoreductase activity</t>
  </si>
  <si>
    <t>GO:0016772</t>
  </si>
  <si>
    <t>transferase activity, transferring phosp...</t>
  </si>
  <si>
    <t>GO:0022857</t>
  </si>
  <si>
    <t>transmembrane transporter activity</t>
  </si>
  <si>
    <t>GO:0016788</t>
  </si>
  <si>
    <t>hydrolase activity, acting on ester bond...</t>
  </si>
  <si>
    <t>GO:0140096</t>
  </si>
  <si>
    <t>catalytic activity, acting on a protein</t>
  </si>
  <si>
    <t>GO:0098772</t>
  </si>
  <si>
    <t>molecular function regulator</t>
  </si>
  <si>
    <t>GO:0016787</t>
  </si>
  <si>
    <t>hydrolase activity</t>
  </si>
  <si>
    <t>GO:0016740</t>
  </si>
  <si>
    <t>transferase activity</t>
  </si>
  <si>
    <t>GO:0003824</t>
  </si>
  <si>
    <t>catalytic activity</t>
  </si>
  <si>
    <t>GO:0000287</t>
  </si>
  <si>
    <t>magnesium ion binding</t>
  </si>
  <si>
    <t>GO:0001882</t>
  </si>
  <si>
    <t>nucleoside binding</t>
  </si>
  <si>
    <t>GO:0001883</t>
  </si>
  <si>
    <t>purine nucleoside binding</t>
  </si>
  <si>
    <t>GO:0003674</t>
  </si>
  <si>
    <t>molecular_function</t>
  </si>
  <si>
    <t>GO:0003933</t>
  </si>
  <si>
    <t>GTP cyclohydrolase activity</t>
  </si>
  <si>
    <t>GO:0004386</t>
  </si>
  <si>
    <t>helicase activity</t>
  </si>
  <si>
    <t>GO:0004470</t>
  </si>
  <si>
    <t>malic enzyme activity</t>
  </si>
  <si>
    <t>GO:0004497</t>
  </si>
  <si>
    <t>monooxygenase activity</t>
  </si>
  <si>
    <t>GO:0005092</t>
  </si>
  <si>
    <t>GDP-dissociation inhibitor activity</t>
  </si>
  <si>
    <t>GO:0005342</t>
  </si>
  <si>
    <t>organic acid transmembrane transporter a...</t>
  </si>
  <si>
    <t>GO:0005509</t>
  </si>
  <si>
    <t>calcium ion binding</t>
  </si>
  <si>
    <t>GO:0008094</t>
  </si>
  <si>
    <t>DNA-dependent ATPase activity</t>
  </si>
  <si>
    <t>GO:0008168</t>
  </si>
  <si>
    <t>methyltransferase activity</t>
  </si>
  <si>
    <t>GO:0008194</t>
  </si>
  <si>
    <t>UDP-glycosyltransferase activity</t>
  </si>
  <si>
    <t>GO:0008233</t>
  </si>
  <si>
    <t>peptidase activity</t>
  </si>
  <si>
    <t>GO:0008238</t>
  </si>
  <si>
    <t>exopeptidase activity</t>
  </si>
  <si>
    <t>GO:0008289</t>
  </si>
  <si>
    <t>lipid binding</t>
  </si>
  <si>
    <t>GO:0008324</t>
  </si>
  <si>
    <t>cation transmembrane transporter activit...</t>
  </si>
  <si>
    <t>GO:0008514</t>
  </si>
  <si>
    <t>organic anion transmembrane transporter ...</t>
  </si>
  <si>
    <t>GO:0009678</t>
  </si>
  <si>
    <t>pyrophosphate hydrolysis-driven proton t...</t>
  </si>
  <si>
    <t>GO:0015020</t>
  </si>
  <si>
    <t>glucuronosyltransferase activity</t>
  </si>
  <si>
    <t>GO:0015075</t>
  </si>
  <si>
    <t>ion transmembrane transporter activity</t>
  </si>
  <si>
    <t>GO:0015077</t>
  </si>
  <si>
    <t>monovalent inorganic cation transmembran...</t>
  </si>
  <si>
    <t>GO:0015298</t>
  </si>
  <si>
    <t>solute:cation antiporter activity</t>
  </si>
  <si>
    <t>GO:0015318</t>
  </si>
  <si>
    <t>inorganic molecular entity transmembrane...</t>
  </si>
  <si>
    <t>GO:0016229</t>
  </si>
  <si>
    <t>steroid dehydrogenase activity</t>
  </si>
  <si>
    <t>GO:0016462</t>
  </si>
  <si>
    <t>pyrophosphatase activity</t>
  </si>
  <si>
    <t>GO:0016614</t>
  </si>
  <si>
    <t>oxidoreductase activity, acting on CH-OH...</t>
  </si>
  <si>
    <t>GO:0016615</t>
  </si>
  <si>
    <t>malate dehydrogenase activity</t>
  </si>
  <si>
    <t>GO:0016645</t>
  </si>
  <si>
    <t>GO:0016701</t>
  </si>
  <si>
    <t>GO:0016709</t>
  </si>
  <si>
    <t>GO:0016741</t>
  </si>
  <si>
    <t>transferase activity, transferring one-c...</t>
  </si>
  <si>
    <t>GO:0016810</t>
  </si>
  <si>
    <t>hydrolase activity, acting on carbon-nit...</t>
  </si>
  <si>
    <t>GO:0016814</t>
  </si>
  <si>
    <t>GO:0016829</t>
  </si>
  <si>
    <t>lyase activity</t>
  </si>
  <si>
    <t>GO:0016835</t>
  </si>
  <si>
    <t>carbon-oxygen lyase activity</t>
  </si>
  <si>
    <t>GO:0016860</t>
  </si>
  <si>
    <t>intramolecular oxidoreductase activity</t>
  </si>
  <si>
    <t>GO:0016861</t>
  </si>
  <si>
    <t>intramolecular oxidoreductase activity, ...</t>
  </si>
  <si>
    <t>GO:0016874</t>
  </si>
  <si>
    <t>ligase activity</t>
  </si>
  <si>
    <t>GO:0016875</t>
  </si>
  <si>
    <t>ligase activity, forming carbon-oxygen b...</t>
  </si>
  <si>
    <t>GO:0017171</t>
  </si>
  <si>
    <t>serine hydrolase activity</t>
  </si>
  <si>
    <t>GO:0019001</t>
  </si>
  <si>
    <t>guanyl nucleotide binding</t>
  </si>
  <si>
    <t>GO:0019238</t>
  </si>
  <si>
    <t>cyclohydrolase activity</t>
  </si>
  <si>
    <t>GO:0022853</t>
  </si>
  <si>
    <t>active ion transmembrane transporter act...</t>
  </si>
  <si>
    <t>GO:0022890</t>
  </si>
  <si>
    <t>inorganic cation transmembrane transport...</t>
  </si>
  <si>
    <t>GO:0030234</t>
  </si>
  <si>
    <t>enzyme regulator activity</t>
  </si>
  <si>
    <t>GO:0030246</t>
  </si>
  <si>
    <t>carbohydrate binding</t>
  </si>
  <si>
    <t>GO:0032549</t>
  </si>
  <si>
    <t>ribonucleoside binding</t>
  </si>
  <si>
    <t>GO:0032550</t>
  </si>
  <si>
    <t>purine ribonucleoside binding</t>
  </si>
  <si>
    <t>GO:0032561</t>
  </si>
  <si>
    <t>guanyl ribonucleotide binding</t>
  </si>
  <si>
    <t>GO:0044877</t>
  </si>
  <si>
    <t>protein-containing complex binding</t>
  </si>
  <si>
    <t>GO:0051213</t>
  </si>
  <si>
    <t>dioxygenase activity</t>
  </si>
  <si>
    <t>GO:0051536</t>
  </si>
  <si>
    <t>iron-sulfur cluster binding</t>
  </si>
  <si>
    <t>GO:0051540</t>
  </si>
  <si>
    <t>metal cluster binding</t>
  </si>
  <si>
    <t>GO:0060589</t>
  </si>
  <si>
    <t>nucleoside-triphosphatase regulator acti...</t>
  </si>
  <si>
    <t>GO:0140098</t>
  </si>
  <si>
    <t>catalytic activity, acting on RNA</t>
  </si>
  <si>
    <t>GO:0140101</t>
  </si>
  <si>
    <t>catalytic activity, acting on a tRNA</t>
  </si>
  <si>
    <t>GO:0140102</t>
  </si>
  <si>
    <t>catalytic activity, acting on a rRNA</t>
  </si>
  <si>
    <t>GO:0000049</t>
  </si>
  <si>
    <t>tRNA binding</t>
  </si>
  <si>
    <t>GO:0000062</t>
  </si>
  <si>
    <t>fatty-acyl-CoA binding</t>
  </si>
  <si>
    <t>GO:0000149</t>
  </si>
  <si>
    <t>SNARE binding</t>
  </si>
  <si>
    <t>0.00417</t>
  </si>
  <si>
    <t>0.336</t>
  </si>
  <si>
    <t>0.015</t>
  </si>
  <si>
    <t>0.6860</t>
  </si>
  <si>
    <t>0.044</t>
  </si>
  <si>
    <t>0.0231</t>
  </si>
  <si>
    <t>0.074</t>
  </si>
  <si>
    <t>0.2270</t>
  </si>
  <si>
    <t>0.087</t>
  </si>
  <si>
    <t>0.1421</t>
  </si>
  <si>
    <t>0.140</t>
  </si>
  <si>
    <t>0.4958</t>
  </si>
  <si>
    <t>0.150</t>
  </si>
  <si>
    <t>0.9924</t>
  </si>
  <si>
    <t>0.155</t>
  </si>
  <si>
    <t>0.5152</t>
  </si>
  <si>
    <t>0.166</t>
  </si>
  <si>
    <t>0.9832</t>
  </si>
  <si>
    <t>0.181</t>
  </si>
  <si>
    <t>0.0033</t>
  </si>
  <si>
    <t>0.233</t>
  </si>
  <si>
    <t>0.3354</t>
  </si>
  <si>
    <t>0.352</t>
  </si>
  <si>
    <t>0.0799</t>
  </si>
  <si>
    <t>0.156</t>
  </si>
  <si>
    <t>0.355</t>
  </si>
  <si>
    <t>0.454</t>
  </si>
  <si>
    <t>0.0017</t>
  </si>
  <si>
    <t>0.0366</t>
  </si>
  <si>
    <t>0.472</t>
  </si>
  <si>
    <t>0.200</t>
  </si>
  <si>
    <t>0.2532</t>
  </si>
  <si>
    <t>0.500</t>
  </si>
  <si>
    <t>0.511</t>
  </si>
  <si>
    <t>0.2223</t>
  </si>
  <si>
    <t>0.546</t>
  </si>
  <si>
    <t>0.6152</t>
  </si>
  <si>
    <t>0.408</t>
  </si>
  <si>
    <t>0.8999</t>
  </si>
  <si>
    <t>0.566</t>
  </si>
  <si>
    <t>0.669</t>
  </si>
  <si>
    <t>0.9976</t>
  </si>
  <si>
    <t>0.9689</t>
  </si>
  <si>
    <t>0.2805</t>
  </si>
  <si>
    <t>0.7530</t>
  </si>
  <si>
    <t>0.1221</t>
  </si>
  <si>
    <t>0.0200</t>
  </si>
  <si>
    <t>0.7931</t>
  </si>
  <si>
    <t>0.0549</t>
  </si>
  <si>
    <t>0.3356</t>
  </si>
  <si>
    <t>0.9337</t>
  </si>
  <si>
    <t>0.2287</t>
  </si>
  <si>
    <t>0.4471</t>
  </si>
  <si>
    <t>0.6548</t>
  </si>
  <si>
    <t>0.8646</t>
  </si>
  <si>
    <t>0.5077</t>
  </si>
  <si>
    <t>0.14614</t>
  </si>
  <si>
    <t>0.15630</t>
  </si>
  <si>
    <t>0.4331</t>
  </si>
  <si>
    <t>0.19141</t>
  </si>
  <si>
    <t>0.20279</t>
  </si>
  <si>
    <t>0.2063</t>
  </si>
  <si>
    <t>0.22507</t>
  </si>
  <si>
    <t>0.5036</t>
  </si>
  <si>
    <t>0.7819</t>
  </si>
  <si>
    <t>0.24674</t>
  </si>
  <si>
    <t>0.0045</t>
  </si>
  <si>
    <t>0.00070</t>
  </si>
  <si>
    <t>0.9694</t>
  </si>
  <si>
    <t>0.27052</t>
  </si>
  <si>
    <t>0.19835</t>
  </si>
  <si>
    <t>0.28797</t>
  </si>
  <si>
    <t>0.30948</t>
  </si>
  <si>
    <t>0.0043</t>
  </si>
  <si>
    <t>0.33700</t>
  </si>
  <si>
    <t>0.8125</t>
  </si>
  <si>
    <t>0.1971</t>
  </si>
  <si>
    <t>0.34634</t>
  </si>
  <si>
    <t>0.36463</t>
  </si>
  <si>
    <t>0.0143</t>
  </si>
  <si>
    <t>0.37186</t>
  </si>
  <si>
    <t>0.7102</t>
  </si>
  <si>
    <t>0.00520</t>
  </si>
  <si>
    <t>0.39916</t>
  </si>
  <si>
    <t>0.44872</t>
  </si>
  <si>
    <t>0.0204</t>
  </si>
  <si>
    <t>0.51488</t>
  </si>
  <si>
    <t>0.2250</t>
  </si>
  <si>
    <t>0.56083</t>
  </si>
  <si>
    <t>0.1548</t>
  </si>
  <si>
    <t>0.57314</t>
  </si>
  <si>
    <t>0.57917</t>
  </si>
  <si>
    <t>0.1106</t>
  </si>
  <si>
    <t>0.34647</t>
  </si>
  <si>
    <t>0.6742</t>
  </si>
  <si>
    <t>0.60108</t>
  </si>
  <si>
    <t>0.53999</t>
  </si>
  <si>
    <t>0.3362</t>
  </si>
  <si>
    <t>0.63132</t>
  </si>
  <si>
    <t>0.1145</t>
  </si>
  <si>
    <t>0.63165</t>
  </si>
  <si>
    <t>0.32710</t>
  </si>
  <si>
    <t>0.0028</t>
  </si>
  <si>
    <t>0.64698</t>
  </si>
  <si>
    <t>0.71153</t>
  </si>
  <si>
    <t>0.2843</t>
  </si>
  <si>
    <t>0.71738</t>
  </si>
  <si>
    <t>0.0461</t>
  </si>
  <si>
    <t>0.59241</t>
  </si>
  <si>
    <t>0.73082</t>
  </si>
  <si>
    <t>0.73536</t>
  </si>
  <si>
    <t>0.6943</t>
  </si>
  <si>
    <t>0.74098</t>
  </si>
  <si>
    <t>0.5452</t>
  </si>
  <si>
    <t>0.06872</t>
  </si>
  <si>
    <t>0.1746</t>
  </si>
  <si>
    <t>0.76708</t>
  </si>
  <si>
    <t>0.00258</t>
  </si>
  <si>
    <t>0.9951</t>
  </si>
  <si>
    <t>0.78457</t>
  </si>
  <si>
    <t>0.79653</t>
  </si>
  <si>
    <t>0.4148</t>
  </si>
  <si>
    <t>0.23599</t>
  </si>
  <si>
    <t>0.6437</t>
  </si>
  <si>
    <t>0.81386</t>
  </si>
  <si>
    <t>0.30414</t>
  </si>
  <si>
    <t>0.8990</t>
  </si>
  <si>
    <t>0.81567</t>
  </si>
  <si>
    <t>0.28633</t>
  </si>
  <si>
    <t>0.8706</t>
  </si>
  <si>
    <t>0.81626</t>
  </si>
  <si>
    <t>0.23987</t>
  </si>
  <si>
    <t>0.6251</t>
  </si>
  <si>
    <t>0.81767</t>
  </si>
  <si>
    <t>0.82107</t>
  </si>
  <si>
    <t>0.8549</t>
  </si>
  <si>
    <t>0.30074</t>
  </si>
  <si>
    <t>0.9104</t>
  </si>
  <si>
    <t>0.82217</t>
  </si>
  <si>
    <t>0.77291</t>
  </si>
  <si>
    <t>0.4788</t>
  </si>
  <si>
    <t>0.82930</t>
  </si>
  <si>
    <t>0.83379</t>
  </si>
  <si>
    <t>0.27822</t>
  </si>
  <si>
    <t>0.8563</t>
  </si>
  <si>
    <t>0.84122</t>
  </si>
  <si>
    <t>0.2688</t>
  </si>
  <si>
    <t>0.84656</t>
  </si>
  <si>
    <t>0.59242</t>
  </si>
  <si>
    <t>0.0375</t>
  </si>
  <si>
    <t>0.84791</t>
  </si>
  <si>
    <t>0.74245</t>
  </si>
  <si>
    <t>0.4532</t>
  </si>
  <si>
    <t>0.85922</t>
  </si>
  <si>
    <t>0.87341</t>
  </si>
  <si>
    <t>0.0892</t>
  </si>
  <si>
    <t>0.87230</t>
  </si>
  <si>
    <t>0.33245</t>
  </si>
  <si>
    <t>0.9192</t>
  </si>
  <si>
    <t>0.87382</t>
  </si>
  <si>
    <t>0.69340</t>
  </si>
  <si>
    <t>0.0332</t>
  </si>
  <si>
    <t>0.87393</t>
  </si>
  <si>
    <t>0.60883</t>
  </si>
  <si>
    <t>0.2926</t>
  </si>
  <si>
    <t>0.87448</t>
  </si>
  <si>
    <t>0.85698</t>
  </si>
  <si>
    <t>0.4960</t>
  </si>
  <si>
    <t>0.88555</t>
  </si>
  <si>
    <t>0.85847</t>
  </si>
  <si>
    <t>0.6868</t>
  </si>
  <si>
    <t>0.88701</t>
  </si>
  <si>
    <t>0.85442</t>
  </si>
  <si>
    <t>0.0299</t>
  </si>
  <si>
    <t>0.88704</t>
  </si>
  <si>
    <t>0.85977</t>
  </si>
  <si>
    <t>0.1511</t>
  </si>
  <si>
    <t>0.88814</t>
  </si>
  <si>
    <t>0.41645</t>
  </si>
  <si>
    <t>0.8071</t>
  </si>
  <si>
    <t>0.89199</t>
  </si>
  <si>
    <t>0.33773</t>
  </si>
  <si>
    <t>0.9677</t>
  </si>
  <si>
    <t>0.90018</t>
  </si>
  <si>
    <t>0.75965</t>
  </si>
  <si>
    <t>0.91077</t>
  </si>
  <si>
    <t>0.76208</t>
  </si>
  <si>
    <t>0.2174</t>
  </si>
  <si>
    <t>0.91081</t>
  </si>
  <si>
    <t>0.20134</t>
  </si>
  <si>
    <t>0.1211</t>
  </si>
  <si>
    <t>0.92700</t>
  </si>
  <si>
    <t>0.92289</t>
  </si>
  <si>
    <t>0.8106</t>
  </si>
  <si>
    <t>0.93298</t>
  </si>
  <si>
    <t>0.61249</t>
  </si>
  <si>
    <t>0.3839</t>
  </si>
  <si>
    <t>0.95732</t>
  </si>
  <si>
    <t>0.96420</t>
  </si>
  <si>
    <t>0.1839</t>
  </si>
  <si>
    <t>0.91777</t>
  </si>
  <si>
    <t>0.1934</t>
  </si>
  <si>
    <t>0.96502</t>
  </si>
  <si>
    <t>0.96803</t>
  </si>
  <si>
    <t>0.8671</t>
  </si>
  <si>
    <t>0.65198</t>
  </si>
  <si>
    <t>0.2215</t>
  </si>
  <si>
    <t>0.96965</t>
  </si>
  <si>
    <t>0.13845</t>
  </si>
  <si>
    <t>0.9860</t>
  </si>
  <si>
    <t>0.97091</t>
  </si>
  <si>
    <t>0.91064</t>
  </si>
  <si>
    <t>0.1855</t>
  </si>
  <si>
    <t>0.97563</t>
  </si>
  <si>
    <t>0.79863</t>
  </si>
  <si>
    <t>0.3974</t>
  </si>
  <si>
    <t>0.97828</t>
  </si>
  <si>
    <t>0.95549</t>
  </si>
  <si>
    <t>0.1046</t>
  </si>
  <si>
    <t>0.97881</t>
  </si>
  <si>
    <t>0.08824</t>
  </si>
  <si>
    <t>0.7629</t>
  </si>
  <si>
    <t>0.99010</t>
  </si>
  <si>
    <t>0.99147</t>
  </si>
  <si>
    <t>0.8597</t>
  </si>
  <si>
    <t>0.99432</t>
  </si>
  <si>
    <t>0.56694</t>
  </si>
  <si>
    <t>0.1961</t>
  </si>
  <si>
    <t>0.99735</t>
  </si>
  <si>
    <t>0.43586</t>
  </si>
  <si>
    <t>0.2408</t>
  </si>
  <si>
    <t>1.00000</t>
  </si>
  <si>
    <t>0.75038</t>
  </si>
  <si>
    <t>0.0550</t>
  </si>
  <si>
    <t>0.41650</t>
  </si>
  <si>
    <t>0.8586</t>
  </si>
  <si>
    <t>0.26780</t>
  </si>
  <si>
    <t>0.0355</t>
  </si>
  <si>
    <t>0.58511</t>
  </si>
  <si>
    <t>0.0941</t>
  </si>
  <si>
    <t>0.2165</t>
  </si>
  <si>
    <t>0.11966</t>
  </si>
  <si>
    <t>0.2416</t>
  </si>
  <si>
    <t>0.32753</t>
  </si>
  <si>
    <t>0.0020</t>
  </si>
  <si>
    <t>0.09076</t>
  </si>
  <si>
    <t>0.0555</t>
  </si>
  <si>
    <t>0.11035</t>
  </si>
  <si>
    <t>0.0495</t>
  </si>
  <si>
    <t>0.25336</t>
  </si>
  <si>
    <t>0.2100</t>
  </si>
  <si>
    <t>0.40816</t>
  </si>
  <si>
    <t>0.9882</t>
  </si>
  <si>
    <t>0.73695</t>
  </si>
  <si>
    <t>0.4462</t>
  </si>
  <si>
    <t>0.47171</t>
  </si>
  <si>
    <t>0.6890</t>
  </si>
  <si>
    <t>0.97152</t>
  </si>
  <si>
    <t>0.5588</t>
  </si>
  <si>
    <t>0.82611</t>
  </si>
  <si>
    <t>0.2075</t>
  </si>
  <si>
    <t>0.00027</t>
  </si>
  <si>
    <t>0.65518</t>
  </si>
  <si>
    <t>0.2387</t>
  </si>
  <si>
    <t>0.70095</t>
  </si>
  <si>
    <t>0.9237</t>
  </si>
  <si>
    <t>0.49449</t>
  </si>
  <si>
    <t>0.9557</t>
  </si>
  <si>
    <t>0.65024</t>
  </si>
  <si>
    <t>0.1887</t>
  </si>
  <si>
    <t>0.2779</t>
  </si>
  <si>
    <t>0.27811</t>
  </si>
  <si>
    <t>0.3264</t>
  </si>
  <si>
    <t>0.6799</t>
  </si>
  <si>
    <t>0.63763</t>
  </si>
  <si>
    <t>0.6491</t>
  </si>
  <si>
    <t>0.27997</t>
  </si>
  <si>
    <t>0.8344</t>
  </si>
  <si>
    <t>0.45955</t>
  </si>
  <si>
    <t>0.4752</t>
  </si>
  <si>
    <t>0.9571</t>
  </si>
  <si>
    <t>0.59591</t>
  </si>
  <si>
    <t>0.66005</t>
  </si>
  <si>
    <t>0.4963</t>
  </si>
  <si>
    <t>0.10710</t>
  </si>
  <si>
    <t>0.6424</t>
  </si>
  <si>
    <t>0.89313</t>
  </si>
  <si>
    <t>0.6372</t>
  </si>
  <si>
    <t>0.00975</t>
  </si>
  <si>
    <t>0.2567</t>
  </si>
  <si>
    <t>0.16817</t>
  </si>
  <si>
    <t>0.5453</t>
  </si>
  <si>
    <t>0.23598</t>
  </si>
  <si>
    <t>0.1499</t>
  </si>
  <si>
    <t>0.42473</t>
  </si>
  <si>
    <t>0.0181</t>
  </si>
  <si>
    <t>0.97534</t>
  </si>
  <si>
    <t>0.4061</t>
  </si>
  <si>
    <t>0.98331</t>
  </si>
  <si>
    <t>0.8299</t>
  </si>
  <si>
    <t>0.7493</t>
  </si>
  <si>
    <t>0.5214</t>
  </si>
  <si>
    <t>0.9259</t>
  </si>
  <si>
    <t>0.90989</t>
  </si>
  <si>
    <t>0.6007</t>
  </si>
  <si>
    <t>0.90617</t>
  </si>
  <si>
    <t>0.6500</t>
  </si>
  <si>
    <t>0.48023</t>
  </si>
  <si>
    <t>0.0788</t>
  </si>
  <si>
    <t>0.28959</t>
  </si>
  <si>
    <t>0.4420</t>
  </si>
  <si>
    <t>0.13164</t>
  </si>
  <si>
    <t>0.1885</t>
  </si>
  <si>
    <t>0.29829</t>
  </si>
  <si>
    <t>0.0021</t>
  </si>
  <si>
    <t>0.17987</t>
  </si>
  <si>
    <t>0.3486</t>
  </si>
  <si>
    <t>0.87663</t>
  </si>
  <si>
    <t>0.1490</t>
  </si>
  <si>
    <t>0.5026</t>
  </si>
  <si>
    <t>0.10392</t>
  </si>
  <si>
    <t>0.9186</t>
  </si>
  <si>
    <t>0.96055</t>
  </si>
  <si>
    <t>0.4186</t>
  </si>
  <si>
    <t>0.72876</t>
  </si>
  <si>
    <t>0.0435</t>
  </si>
  <si>
    <t>0.9994</t>
  </si>
  <si>
    <t>0.80506</t>
  </si>
  <si>
    <t>0.6471</t>
  </si>
  <si>
    <t>0.48738</t>
  </si>
  <si>
    <t>0.7002</t>
  </si>
  <si>
    <t>0.9278</t>
  </si>
  <si>
    <t>0.44380</t>
  </si>
  <si>
    <t>0.9088</t>
  </si>
  <si>
    <t>0.93341</t>
  </si>
  <si>
    <t>0.2718</t>
  </si>
  <si>
    <t>0.27530</t>
  </si>
  <si>
    <t>0.3320</t>
  </si>
  <si>
    <t>0.6307</t>
  </si>
  <si>
    <t>0.74776</t>
  </si>
  <si>
    <t>0.0513</t>
  </si>
  <si>
    <t>0.98355</t>
  </si>
  <si>
    <t>0.0469</t>
  </si>
  <si>
    <t>0.21401</t>
  </si>
  <si>
    <t>0.5871</t>
  </si>
  <si>
    <t>0.00376</t>
  </si>
  <si>
    <t>0.0722</t>
  </si>
  <si>
    <t>0.60244</t>
  </si>
  <si>
    <t>0.1362</t>
  </si>
  <si>
    <t>0.21150</t>
  </si>
  <si>
    <t>0.2796</t>
  </si>
  <si>
    <t>0.7051</t>
  </si>
  <si>
    <t>0.61360</t>
  </si>
  <si>
    <t>0.2697</t>
  </si>
  <si>
    <t>0.4867</t>
  </si>
  <si>
    <t>0.9559</t>
  </si>
  <si>
    <t>0.79588</t>
  </si>
  <si>
    <t>0.5277</t>
  </si>
  <si>
    <t>0.70935</t>
  </si>
  <si>
    <t>0.2267</t>
  </si>
  <si>
    <t>0.8019</t>
  </si>
  <si>
    <t>0.6153</t>
  </si>
  <si>
    <t>0.4923</t>
  </si>
  <si>
    <t>Gene annotationes</t>
  </si>
  <si>
    <t>Sobic.004G183600</t>
  </si>
  <si>
    <t>Sobic.004G183701</t>
  </si>
  <si>
    <t>60s ribosomal protein L18A</t>
  </si>
  <si>
    <t>luteolin triglucuronide degradation</t>
  </si>
  <si>
    <t>toxin metabolism</t>
  </si>
  <si>
    <t>Myb/SANT-like DNA-binding domain</t>
  </si>
  <si>
    <t>rye</t>
  </si>
  <si>
    <t>cotton</t>
  </si>
  <si>
    <t>sugarcane</t>
  </si>
  <si>
    <t>arabidopsis</t>
  </si>
  <si>
    <t>drought and salt tolerance</t>
  </si>
  <si>
    <t>maize</t>
  </si>
  <si>
    <t>tomato</t>
  </si>
  <si>
    <t>sweet potato</t>
  </si>
  <si>
    <t>barley and rice</t>
  </si>
  <si>
    <t>drought and pathogen resistance</t>
  </si>
  <si>
    <t>both stress</t>
  </si>
  <si>
    <t>sorghum</t>
  </si>
  <si>
    <t>wheat</t>
  </si>
  <si>
    <t>Pinus sylvestris</t>
  </si>
  <si>
    <t>flavonoid</t>
  </si>
  <si>
    <t>latitude adaptation</t>
  </si>
  <si>
    <t>late embryogenesis abundant (LEA) hydroxyproline-rich glycoprotein-related</t>
  </si>
  <si>
    <t>sweet orange</t>
  </si>
  <si>
    <t>rice</t>
  </si>
  <si>
    <t>leucine rich repeat</t>
  </si>
  <si>
    <t>Reported organisms</t>
  </si>
  <si>
    <t>most plants</t>
  </si>
  <si>
    <t>Supplement table 4 Types of variant and their impact on genes from SNPEff in non-cluster-specific and cluster-specific clusters.</t>
  </si>
  <si>
    <t>Supplement table 5 List of unique gene IDs with a CDS region impacted by a cluster-specific deletion.</t>
  </si>
  <si>
    <t>Supplement table 6 Enriched gene ontology of overall deletions on CDS showed GO ID from Fisher's Exact Test.</t>
  </si>
  <si>
    <t>Supplement table 7 Enriched gene ontology of cluster-specific deletions on CDS showed GO ID from Fisher's Exact Test.</t>
  </si>
  <si>
    <r>
      <t>﻿halophyte ice plant (</t>
    </r>
    <r>
      <rPr>
        <i/>
        <sz val="12"/>
        <color theme="1"/>
        <rFont val="Calibri"/>
        <family val="2"/>
        <scheme val="minor"/>
      </rPr>
      <t>Mesembryanthemum crystallinum</t>
    </r>
    <r>
      <rPr>
        <sz val="1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</si>
</sst>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Helvetica Neue"/>
      <family val="2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0" fillId="0" borderId="0" xfId="0" applyFont="1"/>
    <xf numFmtId="2" fontId="0" fillId="0" borderId="0" xfId="0" applyNumberFormat="1"/>
    <xf numFmtId="0" fontId="2" fillId="0" borderId="0" xfId="0" applyFont="1"/>
    <xf numFmtId="0" fontId="1" fillId="0" borderId="0" xfId="0" applyFont="1" applyAlignment="1">
      <alignment horizontal="left" vertical="center"/>
    </xf>
    <xf numFmtId="11" fontId="0" fillId="0" borderId="0" xfId="0" applyNumberFormat="1"/>
    <xf numFmtId="0" fontId="0" fillId="0" borderId="0" xfId="0" applyFont="1" applyFill="1"/>
    <xf numFmtId="0" fontId="3" fillId="0" borderId="0" xfId="0" applyFont="1"/>
    <xf numFmtId="0" fontId="1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2" applyFont="1" applyAlignment="1">
      <alignment horizontal="left" vertical="top"/>
    </xf>
    <xf numFmtId="1" fontId="0" fillId="0" borderId="0" xfId="0" applyNumberFormat="1"/>
    <xf numFmtId="1" fontId="1" fillId="0" borderId="0" xfId="0" applyNumberFormat="1" applyFont="1"/>
    <xf numFmtId="1" fontId="0" fillId="0" borderId="0" xfId="2" applyNumberFormat="1" applyFont="1" applyAlignment="1">
      <alignment horizontal="left" vertical="top"/>
    </xf>
    <xf numFmtId="1" fontId="0" fillId="0" borderId="0" xfId="0" applyNumberFormat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/>
    <xf numFmtId="0" fontId="3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0" fillId="0" borderId="0" xfId="0" applyAlignment="1">
      <alignment horizontal="left" vertical="top"/>
    </xf>
    <xf numFmtId="0" fontId="0" fillId="0" borderId="0" xfId="2" applyFont="1" applyAlignment="1">
      <alignment horizontal="left" vertical="top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 xr:uid="{0ADC66CC-2E04-4E41-AADB-7BB9097987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lantcell.org/content/30/10/2286" TargetMode="External"/><Relationship Id="rId2" Type="http://schemas.openxmlformats.org/officeDocument/2006/relationships/hyperlink" Target="https://www.pnas.org/content/115/26/6679" TargetMode="External"/><Relationship Id="rId1" Type="http://schemas.openxmlformats.org/officeDocument/2006/relationships/hyperlink" Target="https://www.nature.com/articles/s41477-019-0563-0" TargetMode="External"/><Relationship Id="rId4" Type="http://schemas.openxmlformats.org/officeDocument/2006/relationships/hyperlink" Target="https://science.sciencemag.org/content/302/5642/8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72544-61C5-044F-B491-58626E022A8F}">
  <sheetPr codeName="Sheet7"/>
  <dimension ref="A1:K350"/>
  <sheetViews>
    <sheetView tabSelected="1" workbookViewId="0">
      <selection activeCell="D35" sqref="D35"/>
    </sheetView>
  </sheetViews>
  <sheetFormatPr baseColWidth="10" defaultRowHeight="16" x14ac:dyDescent="0.2"/>
  <cols>
    <col min="2" max="2" width="30.1640625" bestFit="1" customWidth="1"/>
    <col min="3" max="3" width="12.33203125" bestFit="1" customWidth="1"/>
    <col min="4" max="5" width="21" bestFit="1" customWidth="1"/>
    <col min="9" max="9" width="15.83203125" bestFit="1" customWidth="1"/>
  </cols>
  <sheetData>
    <row r="1" spans="1:11" x14ac:dyDescent="0.2">
      <c r="A1" s="1" t="s">
        <v>1093</v>
      </c>
    </row>
    <row r="2" spans="1:11" x14ac:dyDescent="0.2">
      <c r="A2" s="1"/>
    </row>
    <row r="3" spans="1:11" s="1" customFormat="1" x14ac:dyDescent="0.2">
      <c r="A3" s="1" t="s">
        <v>17</v>
      </c>
      <c r="B3" s="1" t="s">
        <v>18</v>
      </c>
      <c r="C3" s="1" t="s">
        <v>19</v>
      </c>
      <c r="D3" s="1" t="s">
        <v>3571</v>
      </c>
      <c r="E3" s="1" t="s">
        <v>20</v>
      </c>
      <c r="F3" s="1" t="s">
        <v>21</v>
      </c>
      <c r="G3" s="1" t="s">
        <v>2441</v>
      </c>
      <c r="H3" s="1" t="s">
        <v>23</v>
      </c>
      <c r="I3" s="1" t="s">
        <v>22</v>
      </c>
      <c r="J3" s="1" t="s">
        <v>2442</v>
      </c>
      <c r="K3" s="1" t="s">
        <v>24</v>
      </c>
    </row>
    <row r="4" spans="1:11" x14ac:dyDescent="0.2">
      <c r="A4" t="s">
        <v>10</v>
      </c>
      <c r="C4" t="s">
        <v>25</v>
      </c>
      <c r="D4" t="s">
        <v>3572</v>
      </c>
      <c r="E4" t="s">
        <v>1137</v>
      </c>
      <c r="F4">
        <v>1086.32</v>
      </c>
      <c r="G4">
        <v>1992</v>
      </c>
      <c r="H4" t="s">
        <v>26</v>
      </c>
      <c r="I4" t="s">
        <v>1094</v>
      </c>
      <c r="J4" t="s">
        <v>1500</v>
      </c>
      <c r="K4" t="s">
        <v>27</v>
      </c>
    </row>
    <row r="5" spans="1:11" x14ac:dyDescent="0.2">
      <c r="A5" t="s">
        <v>28</v>
      </c>
      <c r="B5" t="s">
        <v>29</v>
      </c>
      <c r="C5" t="s">
        <v>30</v>
      </c>
      <c r="D5" t="s">
        <v>3573</v>
      </c>
      <c r="E5" t="s">
        <v>31</v>
      </c>
      <c r="F5">
        <v>109.8</v>
      </c>
      <c r="G5">
        <v>1942</v>
      </c>
      <c r="H5" t="s">
        <v>32</v>
      </c>
      <c r="I5" t="s">
        <v>1094</v>
      </c>
      <c r="J5" t="s">
        <v>2439</v>
      </c>
      <c r="K5" t="s">
        <v>33</v>
      </c>
    </row>
    <row r="6" spans="1:11" x14ac:dyDescent="0.2">
      <c r="A6" t="s">
        <v>34</v>
      </c>
      <c r="B6" t="s">
        <v>29</v>
      </c>
      <c r="C6" t="s">
        <v>30</v>
      </c>
      <c r="D6" t="s">
        <v>3573</v>
      </c>
      <c r="E6" t="s">
        <v>31</v>
      </c>
      <c r="F6">
        <v>109.8</v>
      </c>
      <c r="G6">
        <v>1942</v>
      </c>
      <c r="H6" t="s">
        <v>32</v>
      </c>
      <c r="I6" t="s">
        <v>35</v>
      </c>
      <c r="J6" t="s">
        <v>2439</v>
      </c>
      <c r="K6" t="s">
        <v>36</v>
      </c>
    </row>
    <row r="7" spans="1:11" x14ac:dyDescent="0.2">
      <c r="A7" t="s">
        <v>37</v>
      </c>
      <c r="C7" t="s">
        <v>30</v>
      </c>
      <c r="D7" t="s">
        <v>3573</v>
      </c>
      <c r="E7" t="s">
        <v>1095</v>
      </c>
      <c r="F7">
        <v>1329.33</v>
      </c>
      <c r="G7">
        <v>1942</v>
      </c>
      <c r="H7" t="s">
        <v>32</v>
      </c>
      <c r="I7" t="s">
        <v>38</v>
      </c>
      <c r="J7" t="s">
        <v>2439</v>
      </c>
      <c r="K7" t="s">
        <v>39</v>
      </c>
    </row>
    <row r="8" spans="1:11" x14ac:dyDescent="0.2">
      <c r="A8" t="s">
        <v>40</v>
      </c>
      <c r="C8" t="s">
        <v>30</v>
      </c>
      <c r="D8" t="s">
        <v>3573</v>
      </c>
      <c r="E8" t="s">
        <v>1095</v>
      </c>
      <c r="F8">
        <v>1329.33</v>
      </c>
      <c r="G8">
        <v>1942</v>
      </c>
      <c r="H8" t="s">
        <v>32</v>
      </c>
      <c r="I8" t="s">
        <v>1094</v>
      </c>
      <c r="J8" t="s">
        <v>2439</v>
      </c>
      <c r="K8" t="s">
        <v>41</v>
      </c>
    </row>
    <row r="9" spans="1:11" x14ac:dyDescent="0.2">
      <c r="A9" t="s">
        <v>42</v>
      </c>
      <c r="C9" t="s">
        <v>30</v>
      </c>
      <c r="D9" t="s">
        <v>3573</v>
      </c>
      <c r="E9" t="s">
        <v>1095</v>
      </c>
      <c r="F9">
        <v>1329.33</v>
      </c>
      <c r="G9">
        <v>1942</v>
      </c>
      <c r="H9" t="s">
        <v>43</v>
      </c>
      <c r="I9" t="s">
        <v>1094</v>
      </c>
      <c r="J9" t="s">
        <v>2439</v>
      </c>
      <c r="K9" t="s">
        <v>44</v>
      </c>
    </row>
    <row r="10" spans="1:11" x14ac:dyDescent="0.2">
      <c r="A10" t="s">
        <v>45</v>
      </c>
      <c r="C10" t="s">
        <v>46</v>
      </c>
      <c r="D10" t="s">
        <v>3574</v>
      </c>
      <c r="E10" t="s">
        <v>1155</v>
      </c>
      <c r="F10">
        <v>281.95</v>
      </c>
      <c r="G10">
        <v>1943</v>
      </c>
      <c r="H10" t="s">
        <v>32</v>
      </c>
      <c r="I10" t="s">
        <v>1094</v>
      </c>
      <c r="J10" t="s">
        <v>2439</v>
      </c>
      <c r="K10" t="s">
        <v>47</v>
      </c>
    </row>
    <row r="11" spans="1:11" x14ac:dyDescent="0.2">
      <c r="A11" t="s">
        <v>48</v>
      </c>
      <c r="B11" t="s">
        <v>49</v>
      </c>
      <c r="C11" t="s">
        <v>50</v>
      </c>
      <c r="D11" t="s">
        <v>3575</v>
      </c>
      <c r="E11" t="s">
        <v>51</v>
      </c>
      <c r="F11">
        <v>914.65</v>
      </c>
      <c r="G11">
        <v>1943</v>
      </c>
      <c r="H11" t="s">
        <v>32</v>
      </c>
      <c r="I11" t="s">
        <v>1094</v>
      </c>
      <c r="J11" t="s">
        <v>2439</v>
      </c>
      <c r="K11" t="s">
        <v>52</v>
      </c>
    </row>
    <row r="12" spans="1:11" x14ac:dyDescent="0.2">
      <c r="A12" t="s">
        <v>53</v>
      </c>
      <c r="B12" t="s">
        <v>54</v>
      </c>
      <c r="C12" t="s">
        <v>55</v>
      </c>
      <c r="D12" t="s">
        <v>3576</v>
      </c>
      <c r="E12" t="s">
        <v>56</v>
      </c>
      <c r="F12">
        <v>484</v>
      </c>
      <c r="G12">
        <v>1945</v>
      </c>
      <c r="H12" t="s">
        <v>43</v>
      </c>
      <c r="I12" t="s">
        <v>35</v>
      </c>
      <c r="J12" t="s">
        <v>1499</v>
      </c>
      <c r="K12" t="s">
        <v>57</v>
      </c>
    </row>
    <row r="13" spans="1:11" x14ac:dyDescent="0.2">
      <c r="A13" t="s">
        <v>58</v>
      </c>
      <c r="B13" t="s">
        <v>59</v>
      </c>
      <c r="C13" t="s">
        <v>60</v>
      </c>
      <c r="D13" t="s">
        <v>3576</v>
      </c>
      <c r="E13" t="s">
        <v>61</v>
      </c>
      <c r="F13">
        <v>678.97</v>
      </c>
      <c r="G13">
        <v>1945</v>
      </c>
      <c r="I13" t="s">
        <v>1094</v>
      </c>
      <c r="J13" t="s">
        <v>2439</v>
      </c>
      <c r="K13" t="s">
        <v>62</v>
      </c>
    </row>
    <row r="14" spans="1:11" x14ac:dyDescent="0.2">
      <c r="A14" t="s">
        <v>63</v>
      </c>
      <c r="B14" t="s">
        <v>64</v>
      </c>
      <c r="C14" t="s">
        <v>60</v>
      </c>
      <c r="D14" t="s">
        <v>3576</v>
      </c>
      <c r="E14" t="s">
        <v>65</v>
      </c>
      <c r="F14">
        <v>530.69000000000005</v>
      </c>
      <c r="G14">
        <v>1945</v>
      </c>
      <c r="H14" t="s">
        <v>32</v>
      </c>
      <c r="I14" t="s">
        <v>1094</v>
      </c>
      <c r="J14" t="s">
        <v>2440</v>
      </c>
      <c r="K14" t="s">
        <v>66</v>
      </c>
    </row>
    <row r="15" spans="1:11" x14ac:dyDescent="0.2">
      <c r="A15" t="s">
        <v>67</v>
      </c>
      <c r="B15" t="s">
        <v>54</v>
      </c>
      <c r="C15" t="s">
        <v>55</v>
      </c>
      <c r="D15" t="s">
        <v>3576</v>
      </c>
      <c r="E15" t="s">
        <v>56</v>
      </c>
      <c r="F15">
        <v>484</v>
      </c>
      <c r="G15">
        <v>1945</v>
      </c>
      <c r="H15" t="s">
        <v>43</v>
      </c>
      <c r="I15" t="s">
        <v>1094</v>
      </c>
      <c r="J15" t="s">
        <v>1502</v>
      </c>
      <c r="K15" t="s">
        <v>68</v>
      </c>
    </row>
    <row r="16" spans="1:11" x14ac:dyDescent="0.2">
      <c r="A16" t="s">
        <v>69</v>
      </c>
      <c r="B16" t="s">
        <v>54</v>
      </c>
      <c r="C16" t="s">
        <v>55</v>
      </c>
      <c r="D16" t="s">
        <v>3576</v>
      </c>
      <c r="E16" t="s">
        <v>56</v>
      </c>
      <c r="F16">
        <v>484</v>
      </c>
      <c r="G16">
        <v>1945</v>
      </c>
      <c r="H16" t="s">
        <v>43</v>
      </c>
      <c r="I16" t="s">
        <v>70</v>
      </c>
      <c r="J16" t="s">
        <v>1500</v>
      </c>
      <c r="K16" t="s">
        <v>71</v>
      </c>
    </row>
    <row r="17" spans="1:11" x14ac:dyDescent="0.2">
      <c r="A17" t="s">
        <v>72</v>
      </c>
      <c r="B17" t="s">
        <v>54</v>
      </c>
      <c r="C17" t="s">
        <v>55</v>
      </c>
      <c r="D17" t="s">
        <v>3576</v>
      </c>
      <c r="E17" t="s">
        <v>56</v>
      </c>
      <c r="F17">
        <v>484</v>
      </c>
      <c r="G17">
        <v>1945</v>
      </c>
      <c r="H17" t="s">
        <v>32</v>
      </c>
      <c r="I17" t="s">
        <v>35</v>
      </c>
      <c r="J17" t="s">
        <v>2440</v>
      </c>
      <c r="K17" t="s">
        <v>73</v>
      </c>
    </row>
    <row r="18" spans="1:11" x14ac:dyDescent="0.2">
      <c r="A18" t="s">
        <v>74</v>
      </c>
      <c r="B18" t="s">
        <v>54</v>
      </c>
      <c r="C18" t="s">
        <v>55</v>
      </c>
      <c r="D18" t="s">
        <v>3576</v>
      </c>
      <c r="E18" t="s">
        <v>56</v>
      </c>
      <c r="F18">
        <v>484</v>
      </c>
      <c r="G18">
        <v>1945</v>
      </c>
      <c r="H18" t="s">
        <v>32</v>
      </c>
      <c r="I18" t="s">
        <v>75</v>
      </c>
      <c r="J18" t="s">
        <v>2440</v>
      </c>
      <c r="K18" t="s">
        <v>76</v>
      </c>
    </row>
    <row r="19" spans="1:11" x14ac:dyDescent="0.2">
      <c r="A19" t="s">
        <v>77</v>
      </c>
      <c r="B19" t="s">
        <v>78</v>
      </c>
      <c r="C19" t="s">
        <v>55</v>
      </c>
      <c r="D19" t="s">
        <v>3576</v>
      </c>
      <c r="E19" t="s">
        <v>79</v>
      </c>
      <c r="F19">
        <v>508.65</v>
      </c>
      <c r="G19">
        <v>1945</v>
      </c>
      <c r="H19" t="s">
        <v>32</v>
      </c>
      <c r="I19" t="s">
        <v>1094</v>
      </c>
      <c r="J19" t="s">
        <v>2440</v>
      </c>
      <c r="K19" t="s">
        <v>80</v>
      </c>
    </row>
    <row r="20" spans="1:11" x14ac:dyDescent="0.2">
      <c r="A20" t="s">
        <v>81</v>
      </c>
      <c r="B20" t="s">
        <v>82</v>
      </c>
      <c r="C20" t="s">
        <v>60</v>
      </c>
      <c r="D20" t="s">
        <v>3576</v>
      </c>
      <c r="E20" t="s">
        <v>83</v>
      </c>
      <c r="F20">
        <v>312.08</v>
      </c>
      <c r="G20">
        <v>1945</v>
      </c>
      <c r="H20" t="s">
        <v>32</v>
      </c>
      <c r="I20" t="s">
        <v>1094</v>
      </c>
      <c r="J20" t="s">
        <v>2440</v>
      </c>
      <c r="K20" t="s">
        <v>84</v>
      </c>
    </row>
    <row r="21" spans="1:11" x14ac:dyDescent="0.2">
      <c r="A21" t="s">
        <v>85</v>
      </c>
      <c r="C21" t="s">
        <v>46</v>
      </c>
      <c r="D21" t="s">
        <v>3574</v>
      </c>
      <c r="E21" t="s">
        <v>1155</v>
      </c>
      <c r="F21">
        <v>281.95</v>
      </c>
      <c r="G21">
        <v>1945</v>
      </c>
      <c r="H21" t="s">
        <v>43</v>
      </c>
      <c r="I21" t="s">
        <v>1094</v>
      </c>
      <c r="J21" t="s">
        <v>2439</v>
      </c>
      <c r="K21" t="s">
        <v>86</v>
      </c>
    </row>
    <row r="22" spans="1:11" x14ac:dyDescent="0.2">
      <c r="A22" t="s">
        <v>87</v>
      </c>
      <c r="B22" t="s">
        <v>54</v>
      </c>
      <c r="C22" t="s">
        <v>55</v>
      </c>
      <c r="D22" t="s">
        <v>3576</v>
      </c>
      <c r="E22" t="s">
        <v>56</v>
      </c>
      <c r="F22">
        <v>484</v>
      </c>
      <c r="G22">
        <v>1945</v>
      </c>
      <c r="H22" t="s">
        <v>32</v>
      </c>
      <c r="I22" t="s">
        <v>1094</v>
      </c>
      <c r="J22" t="s">
        <v>2440</v>
      </c>
      <c r="K22" t="s">
        <v>88</v>
      </c>
    </row>
    <row r="23" spans="1:11" x14ac:dyDescent="0.2">
      <c r="A23" t="s">
        <v>89</v>
      </c>
      <c r="B23" t="s">
        <v>64</v>
      </c>
      <c r="C23" t="s">
        <v>60</v>
      </c>
      <c r="D23" t="s">
        <v>3576</v>
      </c>
      <c r="E23" t="s">
        <v>65</v>
      </c>
      <c r="F23">
        <v>530.69000000000005</v>
      </c>
      <c r="G23">
        <v>1945</v>
      </c>
      <c r="H23" t="s">
        <v>32</v>
      </c>
      <c r="I23" t="s">
        <v>1094</v>
      </c>
      <c r="J23" t="s">
        <v>2440</v>
      </c>
      <c r="K23" t="s">
        <v>90</v>
      </c>
    </row>
    <row r="24" spans="1:11" x14ac:dyDescent="0.2">
      <c r="A24" t="s">
        <v>91</v>
      </c>
      <c r="B24" t="s">
        <v>64</v>
      </c>
      <c r="C24" t="s">
        <v>60</v>
      </c>
      <c r="D24" t="s">
        <v>3576</v>
      </c>
      <c r="E24" t="s">
        <v>65</v>
      </c>
      <c r="F24">
        <v>530.69000000000005</v>
      </c>
      <c r="G24">
        <v>1945</v>
      </c>
      <c r="H24" t="s">
        <v>43</v>
      </c>
      <c r="I24" t="s">
        <v>1094</v>
      </c>
      <c r="J24" t="s">
        <v>2440</v>
      </c>
      <c r="K24" t="s">
        <v>92</v>
      </c>
    </row>
    <row r="25" spans="1:11" x14ac:dyDescent="0.2">
      <c r="A25" t="s">
        <v>93</v>
      </c>
      <c r="B25" t="s">
        <v>54</v>
      </c>
      <c r="C25" t="s">
        <v>55</v>
      </c>
      <c r="D25" t="s">
        <v>3576</v>
      </c>
      <c r="E25" t="s">
        <v>56</v>
      </c>
      <c r="F25">
        <v>484</v>
      </c>
      <c r="G25">
        <v>1945</v>
      </c>
      <c r="H25" t="s">
        <v>32</v>
      </c>
      <c r="I25" t="s">
        <v>1094</v>
      </c>
      <c r="J25" t="s">
        <v>2440</v>
      </c>
      <c r="K25" t="s">
        <v>94</v>
      </c>
    </row>
    <row r="26" spans="1:11" x14ac:dyDescent="0.2">
      <c r="A26" t="s">
        <v>95</v>
      </c>
      <c r="B26" t="s">
        <v>54</v>
      </c>
      <c r="C26" t="s">
        <v>55</v>
      </c>
      <c r="D26" t="s">
        <v>3576</v>
      </c>
      <c r="E26" t="s">
        <v>56</v>
      </c>
      <c r="F26">
        <v>484</v>
      </c>
      <c r="G26">
        <v>1945</v>
      </c>
      <c r="H26" t="s">
        <v>43</v>
      </c>
      <c r="I26" t="s">
        <v>1094</v>
      </c>
      <c r="J26" t="s">
        <v>1501</v>
      </c>
      <c r="K26" t="s">
        <v>96</v>
      </c>
    </row>
    <row r="27" spans="1:11" x14ac:dyDescent="0.2">
      <c r="A27" t="s">
        <v>97</v>
      </c>
      <c r="B27" t="s">
        <v>54</v>
      </c>
      <c r="C27" t="s">
        <v>55</v>
      </c>
      <c r="D27" t="s">
        <v>3576</v>
      </c>
      <c r="E27" t="s">
        <v>56</v>
      </c>
      <c r="F27">
        <v>484</v>
      </c>
      <c r="G27">
        <v>1945</v>
      </c>
      <c r="H27" t="s">
        <v>32</v>
      </c>
      <c r="I27" t="s">
        <v>35</v>
      </c>
      <c r="J27" t="s">
        <v>2440</v>
      </c>
      <c r="K27" t="s">
        <v>98</v>
      </c>
    </row>
    <row r="28" spans="1:11" x14ac:dyDescent="0.2">
      <c r="A28" t="s">
        <v>99</v>
      </c>
      <c r="B28" t="s">
        <v>54</v>
      </c>
      <c r="C28" t="s">
        <v>55</v>
      </c>
      <c r="D28" t="s">
        <v>3576</v>
      </c>
      <c r="E28" t="s">
        <v>56</v>
      </c>
      <c r="F28">
        <v>484</v>
      </c>
      <c r="G28">
        <v>1945</v>
      </c>
      <c r="H28" t="s">
        <v>32</v>
      </c>
      <c r="I28" t="s">
        <v>1094</v>
      </c>
      <c r="J28" t="s">
        <v>2440</v>
      </c>
      <c r="K28" t="s">
        <v>100</v>
      </c>
    </row>
    <row r="29" spans="1:11" x14ac:dyDescent="0.2">
      <c r="A29" t="s">
        <v>101</v>
      </c>
      <c r="B29" t="s">
        <v>54</v>
      </c>
      <c r="C29" t="s">
        <v>55</v>
      </c>
      <c r="D29" t="s">
        <v>3576</v>
      </c>
      <c r="E29" t="s">
        <v>56</v>
      </c>
      <c r="F29">
        <v>484</v>
      </c>
      <c r="G29">
        <v>1945</v>
      </c>
      <c r="H29" t="s">
        <v>32</v>
      </c>
      <c r="I29" t="s">
        <v>1094</v>
      </c>
      <c r="J29" t="s">
        <v>2440</v>
      </c>
      <c r="K29" t="s">
        <v>102</v>
      </c>
    </row>
    <row r="30" spans="1:11" x14ac:dyDescent="0.2">
      <c r="A30" t="s">
        <v>103</v>
      </c>
      <c r="B30" t="s">
        <v>54</v>
      </c>
      <c r="C30" t="s">
        <v>55</v>
      </c>
      <c r="D30" t="s">
        <v>3576</v>
      </c>
      <c r="E30" t="s">
        <v>56</v>
      </c>
      <c r="F30">
        <v>484</v>
      </c>
      <c r="G30">
        <v>1945</v>
      </c>
      <c r="H30" t="s">
        <v>32</v>
      </c>
      <c r="I30" t="s">
        <v>1094</v>
      </c>
      <c r="J30" t="s">
        <v>2440</v>
      </c>
      <c r="K30" t="s">
        <v>104</v>
      </c>
    </row>
    <row r="31" spans="1:11" x14ac:dyDescent="0.2">
      <c r="A31" t="s">
        <v>105</v>
      </c>
      <c r="B31" t="s">
        <v>106</v>
      </c>
      <c r="C31" t="s">
        <v>107</v>
      </c>
      <c r="D31" t="s">
        <v>3576</v>
      </c>
      <c r="E31" t="s">
        <v>108</v>
      </c>
      <c r="F31">
        <v>2493.4499999999998</v>
      </c>
      <c r="G31">
        <v>1946</v>
      </c>
      <c r="H31" t="s">
        <v>43</v>
      </c>
      <c r="I31" t="s">
        <v>109</v>
      </c>
      <c r="J31" t="s">
        <v>1501</v>
      </c>
      <c r="K31" t="s">
        <v>110</v>
      </c>
    </row>
    <row r="32" spans="1:11" x14ac:dyDescent="0.2">
      <c r="A32" t="s">
        <v>111</v>
      </c>
      <c r="B32" t="s">
        <v>112</v>
      </c>
      <c r="C32" t="s">
        <v>113</v>
      </c>
      <c r="D32" t="s">
        <v>3576</v>
      </c>
      <c r="E32" t="s">
        <v>114</v>
      </c>
      <c r="F32">
        <v>1026.99</v>
      </c>
      <c r="G32">
        <v>1946</v>
      </c>
      <c r="H32" t="s">
        <v>32</v>
      </c>
      <c r="I32" t="s">
        <v>1094</v>
      </c>
      <c r="J32" t="s">
        <v>1501</v>
      </c>
      <c r="K32" t="s">
        <v>115</v>
      </c>
    </row>
    <row r="33" spans="1:11" x14ac:dyDescent="0.2">
      <c r="A33" t="s">
        <v>116</v>
      </c>
      <c r="B33" t="s">
        <v>117</v>
      </c>
      <c r="C33" t="s">
        <v>113</v>
      </c>
      <c r="D33" t="s">
        <v>3576</v>
      </c>
      <c r="E33" t="s">
        <v>118</v>
      </c>
      <c r="F33">
        <v>1130.74</v>
      </c>
      <c r="G33">
        <v>1946</v>
      </c>
      <c r="H33" t="s">
        <v>43</v>
      </c>
      <c r="I33" t="s">
        <v>1094</v>
      </c>
      <c r="J33" t="s">
        <v>2440</v>
      </c>
      <c r="K33" t="s">
        <v>119</v>
      </c>
    </row>
    <row r="34" spans="1:11" x14ac:dyDescent="0.2">
      <c r="A34" t="s">
        <v>120</v>
      </c>
      <c r="C34" t="s">
        <v>121</v>
      </c>
      <c r="D34" t="s">
        <v>3573</v>
      </c>
      <c r="E34" t="s">
        <v>1096</v>
      </c>
      <c r="F34">
        <v>667.92</v>
      </c>
      <c r="G34">
        <v>1946</v>
      </c>
      <c r="H34" t="s">
        <v>43</v>
      </c>
      <c r="I34" t="s">
        <v>1094</v>
      </c>
      <c r="J34" t="s">
        <v>2439</v>
      </c>
      <c r="K34" t="s">
        <v>122</v>
      </c>
    </row>
    <row r="35" spans="1:11" x14ac:dyDescent="0.2">
      <c r="A35" t="s">
        <v>123</v>
      </c>
      <c r="B35" t="s">
        <v>124</v>
      </c>
      <c r="C35" t="s">
        <v>125</v>
      </c>
      <c r="D35" t="s">
        <v>3575</v>
      </c>
      <c r="E35" t="s">
        <v>126</v>
      </c>
      <c r="F35">
        <v>1261.1500000000001</v>
      </c>
      <c r="G35">
        <v>1946</v>
      </c>
      <c r="H35" t="s">
        <v>32</v>
      </c>
      <c r="I35" t="s">
        <v>1094</v>
      </c>
      <c r="J35" t="s">
        <v>1500</v>
      </c>
      <c r="K35" t="s">
        <v>127</v>
      </c>
    </row>
    <row r="36" spans="1:11" x14ac:dyDescent="0.2">
      <c r="A36" t="s">
        <v>128</v>
      </c>
      <c r="B36" t="s">
        <v>129</v>
      </c>
      <c r="C36" t="s">
        <v>130</v>
      </c>
      <c r="D36" t="s">
        <v>3573</v>
      </c>
      <c r="E36" t="s">
        <v>1097</v>
      </c>
      <c r="F36">
        <v>930.01</v>
      </c>
      <c r="G36">
        <v>1946</v>
      </c>
      <c r="H36" t="s">
        <v>43</v>
      </c>
      <c r="I36" t="s">
        <v>1094</v>
      </c>
      <c r="J36" t="s">
        <v>2440</v>
      </c>
      <c r="K36" t="s">
        <v>131</v>
      </c>
    </row>
    <row r="37" spans="1:11" x14ac:dyDescent="0.2">
      <c r="A37" t="s">
        <v>132</v>
      </c>
      <c r="B37" t="s">
        <v>133</v>
      </c>
      <c r="C37" t="s">
        <v>134</v>
      </c>
      <c r="D37" t="s">
        <v>3573</v>
      </c>
      <c r="E37" t="s">
        <v>1098</v>
      </c>
      <c r="F37">
        <v>1285.9000000000001</v>
      </c>
      <c r="G37">
        <v>1946</v>
      </c>
      <c r="H37" t="s">
        <v>43</v>
      </c>
      <c r="I37" t="s">
        <v>75</v>
      </c>
      <c r="J37" t="s">
        <v>1501</v>
      </c>
      <c r="K37" t="s">
        <v>135</v>
      </c>
    </row>
    <row r="38" spans="1:11" x14ac:dyDescent="0.2">
      <c r="A38" t="s">
        <v>136</v>
      </c>
      <c r="B38" t="s">
        <v>137</v>
      </c>
      <c r="C38" t="s">
        <v>138</v>
      </c>
      <c r="D38" t="s">
        <v>3576</v>
      </c>
      <c r="E38" t="s">
        <v>1099</v>
      </c>
      <c r="F38">
        <v>1433.02</v>
      </c>
      <c r="G38">
        <v>1946</v>
      </c>
      <c r="H38" t="s">
        <v>43</v>
      </c>
      <c r="I38" t="s">
        <v>1094</v>
      </c>
      <c r="J38" t="s">
        <v>2440</v>
      </c>
      <c r="K38" t="s">
        <v>139</v>
      </c>
    </row>
    <row r="39" spans="1:11" x14ac:dyDescent="0.2">
      <c r="A39" t="s">
        <v>140</v>
      </c>
      <c r="C39" t="s">
        <v>46</v>
      </c>
      <c r="D39" t="s">
        <v>3574</v>
      </c>
      <c r="E39" t="s">
        <v>1155</v>
      </c>
      <c r="F39">
        <v>281.95</v>
      </c>
      <c r="G39">
        <v>1946</v>
      </c>
      <c r="H39" t="s">
        <v>32</v>
      </c>
      <c r="I39" t="s">
        <v>693</v>
      </c>
      <c r="J39" t="s">
        <v>1501</v>
      </c>
      <c r="K39" t="s">
        <v>141</v>
      </c>
    </row>
    <row r="40" spans="1:11" x14ac:dyDescent="0.2">
      <c r="A40" t="s">
        <v>142</v>
      </c>
      <c r="B40" t="s">
        <v>143</v>
      </c>
      <c r="C40" t="s">
        <v>134</v>
      </c>
      <c r="D40" t="s">
        <v>3573</v>
      </c>
      <c r="E40" t="s">
        <v>1100</v>
      </c>
      <c r="F40">
        <v>1064.5</v>
      </c>
      <c r="G40">
        <v>1946</v>
      </c>
      <c r="H40" t="s">
        <v>43</v>
      </c>
      <c r="I40" t="s">
        <v>109</v>
      </c>
      <c r="J40" t="s">
        <v>1501</v>
      </c>
      <c r="K40" t="s">
        <v>144</v>
      </c>
    </row>
    <row r="41" spans="1:11" x14ac:dyDescent="0.2">
      <c r="A41" t="s">
        <v>145</v>
      </c>
      <c r="B41" t="s">
        <v>146</v>
      </c>
      <c r="C41" t="s">
        <v>134</v>
      </c>
      <c r="D41" t="s">
        <v>3573</v>
      </c>
      <c r="E41" t="s">
        <v>1101</v>
      </c>
      <c r="F41">
        <v>477.71</v>
      </c>
      <c r="G41">
        <v>1946</v>
      </c>
      <c r="H41" t="s">
        <v>43</v>
      </c>
      <c r="I41" t="s">
        <v>147</v>
      </c>
      <c r="J41" t="s">
        <v>1501</v>
      </c>
      <c r="K41" t="s">
        <v>148</v>
      </c>
    </row>
    <row r="42" spans="1:11" x14ac:dyDescent="0.2">
      <c r="A42" t="s">
        <v>149</v>
      </c>
      <c r="B42" t="s">
        <v>150</v>
      </c>
      <c r="C42" t="s">
        <v>134</v>
      </c>
      <c r="D42" t="s">
        <v>3573</v>
      </c>
      <c r="E42" t="s">
        <v>1102</v>
      </c>
      <c r="F42">
        <v>1582.38</v>
      </c>
      <c r="G42">
        <v>1946</v>
      </c>
      <c r="H42" t="s">
        <v>43</v>
      </c>
      <c r="I42" t="s">
        <v>35</v>
      </c>
      <c r="J42" t="s">
        <v>1501</v>
      </c>
      <c r="K42" t="s">
        <v>151</v>
      </c>
    </row>
    <row r="43" spans="1:11" x14ac:dyDescent="0.2">
      <c r="A43" t="s">
        <v>152</v>
      </c>
      <c r="B43" t="s">
        <v>153</v>
      </c>
      <c r="C43" t="s">
        <v>130</v>
      </c>
      <c r="D43" t="s">
        <v>3573</v>
      </c>
      <c r="E43" t="s">
        <v>1103</v>
      </c>
      <c r="F43">
        <v>820.48</v>
      </c>
      <c r="G43">
        <v>1946</v>
      </c>
      <c r="H43" t="s">
        <v>43</v>
      </c>
      <c r="I43" t="s">
        <v>35</v>
      </c>
      <c r="J43" t="s">
        <v>1501</v>
      </c>
      <c r="K43" t="s">
        <v>154</v>
      </c>
    </row>
    <row r="44" spans="1:11" x14ac:dyDescent="0.2">
      <c r="A44" t="s">
        <v>155</v>
      </c>
      <c r="B44" t="s">
        <v>153</v>
      </c>
      <c r="C44" t="s">
        <v>130</v>
      </c>
      <c r="D44" t="s">
        <v>3573</v>
      </c>
      <c r="E44" t="s">
        <v>1103</v>
      </c>
      <c r="F44">
        <v>820.48</v>
      </c>
      <c r="G44">
        <v>1946</v>
      </c>
      <c r="H44" t="s">
        <v>43</v>
      </c>
      <c r="I44" t="s">
        <v>156</v>
      </c>
      <c r="J44" t="s">
        <v>1501</v>
      </c>
      <c r="K44" t="s">
        <v>157</v>
      </c>
    </row>
    <row r="45" spans="1:11" x14ac:dyDescent="0.2">
      <c r="A45" t="s">
        <v>158</v>
      </c>
      <c r="B45" t="s">
        <v>159</v>
      </c>
      <c r="C45" t="s">
        <v>138</v>
      </c>
      <c r="D45" t="s">
        <v>3576</v>
      </c>
      <c r="E45" t="s">
        <v>1104</v>
      </c>
      <c r="F45">
        <v>1552.44</v>
      </c>
      <c r="G45">
        <v>1946</v>
      </c>
      <c r="H45" t="s">
        <v>43</v>
      </c>
      <c r="I45" t="s">
        <v>35</v>
      </c>
      <c r="J45" t="s">
        <v>1501</v>
      </c>
      <c r="K45" t="s">
        <v>160</v>
      </c>
    </row>
    <row r="46" spans="1:11" x14ac:dyDescent="0.2">
      <c r="A46" t="s">
        <v>161</v>
      </c>
      <c r="B46" t="s">
        <v>162</v>
      </c>
      <c r="C46" t="s">
        <v>138</v>
      </c>
      <c r="D46" t="s">
        <v>3576</v>
      </c>
      <c r="E46" t="s">
        <v>1105</v>
      </c>
      <c r="F46">
        <v>1303.83</v>
      </c>
      <c r="G46">
        <v>1946</v>
      </c>
      <c r="H46" t="s">
        <v>43</v>
      </c>
      <c r="I46" t="s">
        <v>35</v>
      </c>
      <c r="J46" t="s">
        <v>2440</v>
      </c>
      <c r="K46" t="s">
        <v>163</v>
      </c>
    </row>
    <row r="47" spans="1:11" x14ac:dyDescent="0.2">
      <c r="A47" t="s">
        <v>164</v>
      </c>
      <c r="B47" t="s">
        <v>165</v>
      </c>
      <c r="C47" t="s">
        <v>138</v>
      </c>
      <c r="D47" t="s">
        <v>3576</v>
      </c>
      <c r="E47" t="s">
        <v>1106</v>
      </c>
      <c r="F47">
        <v>1300.9100000000001</v>
      </c>
      <c r="G47">
        <v>1946</v>
      </c>
      <c r="H47" t="s">
        <v>43</v>
      </c>
      <c r="I47" t="s">
        <v>109</v>
      </c>
      <c r="J47" t="s">
        <v>1501</v>
      </c>
      <c r="K47" t="s">
        <v>166</v>
      </c>
    </row>
    <row r="48" spans="1:11" x14ac:dyDescent="0.2">
      <c r="A48" t="s">
        <v>167</v>
      </c>
      <c r="C48" t="s">
        <v>46</v>
      </c>
      <c r="D48" t="s">
        <v>3574</v>
      </c>
      <c r="E48" t="s">
        <v>1155</v>
      </c>
      <c r="F48">
        <v>281.95</v>
      </c>
      <c r="G48">
        <v>1946</v>
      </c>
      <c r="H48" t="s">
        <v>43</v>
      </c>
      <c r="I48" t="s">
        <v>35</v>
      </c>
      <c r="J48" t="s">
        <v>1501</v>
      </c>
      <c r="K48" t="s">
        <v>168</v>
      </c>
    </row>
    <row r="49" spans="1:11" x14ac:dyDescent="0.2">
      <c r="A49" t="s">
        <v>169</v>
      </c>
      <c r="C49" t="s">
        <v>46</v>
      </c>
      <c r="D49" t="s">
        <v>3574</v>
      </c>
      <c r="E49" t="s">
        <v>1155</v>
      </c>
      <c r="F49">
        <v>281.95</v>
      </c>
      <c r="G49">
        <v>1943</v>
      </c>
      <c r="H49" t="s">
        <v>32</v>
      </c>
      <c r="I49" t="s">
        <v>1094</v>
      </c>
      <c r="J49" t="s">
        <v>2439</v>
      </c>
      <c r="K49" t="s">
        <v>47</v>
      </c>
    </row>
    <row r="50" spans="1:11" x14ac:dyDescent="0.2">
      <c r="A50" t="s">
        <v>170</v>
      </c>
      <c r="C50" t="s">
        <v>107</v>
      </c>
      <c r="D50" t="s">
        <v>3576</v>
      </c>
      <c r="E50" t="s">
        <v>1107</v>
      </c>
      <c r="F50">
        <v>916.85</v>
      </c>
      <c r="G50">
        <v>1946</v>
      </c>
      <c r="H50" t="s">
        <v>43</v>
      </c>
      <c r="I50" t="s">
        <v>35</v>
      </c>
      <c r="J50" t="s">
        <v>1501</v>
      </c>
      <c r="K50" t="s">
        <v>171</v>
      </c>
    </row>
    <row r="51" spans="1:11" x14ac:dyDescent="0.2">
      <c r="A51" t="s">
        <v>172</v>
      </c>
      <c r="C51" t="s">
        <v>107</v>
      </c>
      <c r="D51" t="s">
        <v>3576</v>
      </c>
      <c r="E51" t="s">
        <v>1107</v>
      </c>
      <c r="F51">
        <v>916.85</v>
      </c>
      <c r="G51">
        <v>1946</v>
      </c>
      <c r="H51" t="s">
        <v>32</v>
      </c>
      <c r="I51" t="s">
        <v>35</v>
      </c>
      <c r="J51" t="s">
        <v>2440</v>
      </c>
      <c r="K51" t="s">
        <v>173</v>
      </c>
    </row>
    <row r="52" spans="1:11" x14ac:dyDescent="0.2">
      <c r="A52" t="s">
        <v>174</v>
      </c>
      <c r="C52" t="s">
        <v>107</v>
      </c>
      <c r="D52" t="s">
        <v>3576</v>
      </c>
      <c r="E52" t="s">
        <v>1107</v>
      </c>
      <c r="F52">
        <v>916.85</v>
      </c>
      <c r="G52">
        <v>1946</v>
      </c>
      <c r="H52" t="s">
        <v>32</v>
      </c>
      <c r="I52" t="s">
        <v>1094</v>
      </c>
      <c r="J52" t="s">
        <v>2440</v>
      </c>
      <c r="K52" t="s">
        <v>175</v>
      </c>
    </row>
    <row r="53" spans="1:11" x14ac:dyDescent="0.2">
      <c r="A53" t="s">
        <v>176</v>
      </c>
      <c r="C53" t="s">
        <v>60</v>
      </c>
      <c r="D53" t="s">
        <v>3576</v>
      </c>
      <c r="E53" t="s">
        <v>1156</v>
      </c>
      <c r="F53">
        <v>473.05</v>
      </c>
      <c r="G53">
        <v>1947</v>
      </c>
      <c r="H53" t="s">
        <v>43</v>
      </c>
      <c r="I53" t="s">
        <v>1094</v>
      </c>
      <c r="J53" t="s">
        <v>2440</v>
      </c>
      <c r="K53" t="s">
        <v>177</v>
      </c>
    </row>
    <row r="54" spans="1:11" x14ac:dyDescent="0.2">
      <c r="A54" t="s">
        <v>178</v>
      </c>
      <c r="C54" t="s">
        <v>179</v>
      </c>
      <c r="D54" t="s">
        <v>3577</v>
      </c>
      <c r="E54" t="s">
        <v>1108</v>
      </c>
      <c r="F54">
        <v>278</v>
      </c>
      <c r="G54">
        <v>1948</v>
      </c>
      <c r="H54" t="s">
        <v>32</v>
      </c>
      <c r="I54" t="s">
        <v>70</v>
      </c>
      <c r="J54" t="s">
        <v>2440</v>
      </c>
      <c r="K54" t="s">
        <v>180</v>
      </c>
    </row>
    <row r="55" spans="1:11" x14ac:dyDescent="0.2">
      <c r="A55" t="s">
        <v>181</v>
      </c>
      <c r="B55" t="s">
        <v>182</v>
      </c>
      <c r="C55" t="s">
        <v>183</v>
      </c>
      <c r="D55" t="s">
        <v>3575</v>
      </c>
      <c r="E55" t="s">
        <v>1109</v>
      </c>
      <c r="F55">
        <v>992.17</v>
      </c>
      <c r="G55">
        <v>1948</v>
      </c>
      <c r="H55" t="s">
        <v>32</v>
      </c>
      <c r="I55" t="s">
        <v>147</v>
      </c>
      <c r="J55" t="s">
        <v>2439</v>
      </c>
      <c r="K55" t="s">
        <v>184</v>
      </c>
    </row>
    <row r="56" spans="1:11" x14ac:dyDescent="0.2">
      <c r="A56" t="s">
        <v>185</v>
      </c>
      <c r="B56" t="s">
        <v>186</v>
      </c>
      <c r="C56" t="s">
        <v>183</v>
      </c>
      <c r="D56" t="s">
        <v>3575</v>
      </c>
      <c r="E56" t="s">
        <v>1110</v>
      </c>
      <c r="F56">
        <v>72.14</v>
      </c>
      <c r="G56">
        <v>1949</v>
      </c>
      <c r="H56" t="s">
        <v>32</v>
      </c>
      <c r="I56" t="s">
        <v>147</v>
      </c>
      <c r="J56" t="s">
        <v>2439</v>
      </c>
      <c r="K56" t="s">
        <v>187</v>
      </c>
    </row>
    <row r="57" spans="1:11" x14ac:dyDescent="0.2">
      <c r="A57" t="s">
        <v>188</v>
      </c>
      <c r="B57" t="s">
        <v>189</v>
      </c>
      <c r="C57" t="s">
        <v>183</v>
      </c>
      <c r="D57" t="s">
        <v>3575</v>
      </c>
      <c r="E57" t="s">
        <v>190</v>
      </c>
      <c r="F57">
        <v>1024.21</v>
      </c>
      <c r="G57">
        <v>1948</v>
      </c>
      <c r="H57" t="s">
        <v>32</v>
      </c>
      <c r="I57" t="s">
        <v>693</v>
      </c>
      <c r="J57" t="s">
        <v>1500</v>
      </c>
      <c r="K57" t="s">
        <v>191</v>
      </c>
    </row>
    <row r="58" spans="1:11" x14ac:dyDescent="0.2">
      <c r="A58" t="s">
        <v>192</v>
      </c>
      <c r="B58" t="s">
        <v>193</v>
      </c>
      <c r="C58" t="s">
        <v>50</v>
      </c>
      <c r="D58" t="s">
        <v>3575</v>
      </c>
      <c r="E58" t="s">
        <v>194</v>
      </c>
      <c r="F58">
        <v>212.74</v>
      </c>
      <c r="G58">
        <v>1948</v>
      </c>
      <c r="H58" t="s">
        <v>32</v>
      </c>
      <c r="I58" t="s">
        <v>1094</v>
      </c>
      <c r="J58" t="s">
        <v>1500</v>
      </c>
      <c r="K58" t="s">
        <v>195</v>
      </c>
    </row>
    <row r="59" spans="1:11" x14ac:dyDescent="0.2">
      <c r="A59" t="s">
        <v>196</v>
      </c>
      <c r="B59" t="s">
        <v>197</v>
      </c>
      <c r="C59" t="s">
        <v>50</v>
      </c>
      <c r="D59" t="s">
        <v>3575</v>
      </c>
      <c r="E59" t="s">
        <v>1111</v>
      </c>
      <c r="F59">
        <v>338.12</v>
      </c>
      <c r="G59">
        <v>1949</v>
      </c>
      <c r="H59" t="s">
        <v>32</v>
      </c>
      <c r="I59" t="s">
        <v>70</v>
      </c>
      <c r="J59" t="s">
        <v>1500</v>
      </c>
      <c r="K59" t="s">
        <v>198</v>
      </c>
    </row>
    <row r="60" spans="1:11" x14ac:dyDescent="0.2">
      <c r="A60" t="s">
        <v>199</v>
      </c>
      <c r="B60" t="s">
        <v>200</v>
      </c>
      <c r="C60" t="s">
        <v>201</v>
      </c>
      <c r="D60" t="s">
        <v>3575</v>
      </c>
      <c r="E60" t="s">
        <v>202</v>
      </c>
      <c r="F60">
        <v>119.52</v>
      </c>
      <c r="G60">
        <v>1948</v>
      </c>
      <c r="H60" t="s">
        <v>32</v>
      </c>
      <c r="I60" t="s">
        <v>1094</v>
      </c>
      <c r="J60" t="s">
        <v>1500</v>
      </c>
      <c r="K60" t="s">
        <v>203</v>
      </c>
    </row>
    <row r="61" spans="1:11" x14ac:dyDescent="0.2">
      <c r="A61" t="s">
        <v>204</v>
      </c>
      <c r="B61" t="s">
        <v>200</v>
      </c>
      <c r="C61" t="s">
        <v>201</v>
      </c>
      <c r="D61" t="s">
        <v>3575</v>
      </c>
      <c r="E61" t="s">
        <v>202</v>
      </c>
      <c r="F61">
        <v>119.52</v>
      </c>
      <c r="G61">
        <v>1948</v>
      </c>
      <c r="H61" t="s">
        <v>32</v>
      </c>
      <c r="I61" t="s">
        <v>1094</v>
      </c>
      <c r="J61" t="s">
        <v>1500</v>
      </c>
      <c r="K61" t="s">
        <v>205</v>
      </c>
    </row>
    <row r="62" spans="1:11" x14ac:dyDescent="0.2">
      <c r="A62" t="s">
        <v>206</v>
      </c>
      <c r="B62" t="s">
        <v>207</v>
      </c>
      <c r="C62" t="s">
        <v>208</v>
      </c>
      <c r="D62" t="s">
        <v>3575</v>
      </c>
      <c r="E62" t="s">
        <v>1112</v>
      </c>
      <c r="F62">
        <v>406.56</v>
      </c>
      <c r="G62">
        <v>1949</v>
      </c>
      <c r="H62" t="s">
        <v>32</v>
      </c>
      <c r="I62" t="s">
        <v>1094</v>
      </c>
      <c r="J62" t="s">
        <v>1500</v>
      </c>
      <c r="K62" t="s">
        <v>209</v>
      </c>
    </row>
    <row r="63" spans="1:11" x14ac:dyDescent="0.2">
      <c r="A63" t="s">
        <v>210</v>
      </c>
      <c r="B63" t="s">
        <v>211</v>
      </c>
      <c r="C63" t="s">
        <v>30</v>
      </c>
      <c r="D63" t="s">
        <v>3573</v>
      </c>
      <c r="E63" t="s">
        <v>212</v>
      </c>
      <c r="F63">
        <v>1212.22</v>
      </c>
      <c r="G63">
        <v>1949</v>
      </c>
      <c r="I63" t="s">
        <v>1094</v>
      </c>
      <c r="J63" t="s">
        <v>1500</v>
      </c>
      <c r="K63" t="s">
        <v>213</v>
      </c>
    </row>
    <row r="64" spans="1:11" x14ac:dyDescent="0.2">
      <c r="A64" t="s">
        <v>214</v>
      </c>
      <c r="B64" t="s">
        <v>215</v>
      </c>
      <c r="C64" t="s">
        <v>216</v>
      </c>
      <c r="D64" t="s">
        <v>3576</v>
      </c>
      <c r="E64" t="s">
        <v>1113</v>
      </c>
      <c r="F64">
        <v>2470</v>
      </c>
      <c r="G64">
        <v>1951</v>
      </c>
      <c r="H64" t="s">
        <v>32</v>
      </c>
      <c r="I64" t="s">
        <v>70</v>
      </c>
      <c r="J64" t="s">
        <v>2438</v>
      </c>
      <c r="K64" t="s">
        <v>217</v>
      </c>
    </row>
    <row r="65" spans="1:11" x14ac:dyDescent="0.2">
      <c r="A65" t="s">
        <v>218</v>
      </c>
      <c r="B65" t="s">
        <v>219</v>
      </c>
      <c r="C65" t="s">
        <v>220</v>
      </c>
      <c r="D65" t="s">
        <v>3575</v>
      </c>
      <c r="E65" t="s">
        <v>221</v>
      </c>
      <c r="F65">
        <v>25.49</v>
      </c>
      <c r="G65">
        <v>1951</v>
      </c>
      <c r="H65" t="s">
        <v>32</v>
      </c>
      <c r="I65" t="s">
        <v>1094</v>
      </c>
      <c r="J65" t="s">
        <v>2439</v>
      </c>
      <c r="K65" t="s">
        <v>222</v>
      </c>
    </row>
    <row r="66" spans="1:11" x14ac:dyDescent="0.2">
      <c r="A66" t="s">
        <v>223</v>
      </c>
      <c r="C66" t="s">
        <v>50</v>
      </c>
      <c r="D66" t="s">
        <v>3575</v>
      </c>
      <c r="E66" t="s">
        <v>1114</v>
      </c>
      <c r="F66">
        <v>476.2</v>
      </c>
      <c r="G66">
        <v>1951</v>
      </c>
      <c r="H66" t="s">
        <v>32</v>
      </c>
      <c r="I66" t="s">
        <v>224</v>
      </c>
      <c r="J66" t="s">
        <v>2439</v>
      </c>
      <c r="K66" t="s">
        <v>225</v>
      </c>
    </row>
    <row r="67" spans="1:11" x14ac:dyDescent="0.2">
      <c r="A67" t="s">
        <v>226</v>
      </c>
      <c r="B67" t="s">
        <v>219</v>
      </c>
      <c r="C67" t="s">
        <v>220</v>
      </c>
      <c r="D67" t="s">
        <v>3575</v>
      </c>
      <c r="E67" t="s">
        <v>221</v>
      </c>
      <c r="F67">
        <v>25.49</v>
      </c>
      <c r="G67">
        <v>1951</v>
      </c>
      <c r="H67" t="s">
        <v>26</v>
      </c>
      <c r="I67" t="s">
        <v>1094</v>
      </c>
      <c r="J67" t="s">
        <v>2439</v>
      </c>
      <c r="K67" t="s">
        <v>227</v>
      </c>
    </row>
    <row r="68" spans="1:11" x14ac:dyDescent="0.2">
      <c r="A68" t="s">
        <v>228</v>
      </c>
      <c r="C68" t="s">
        <v>229</v>
      </c>
      <c r="D68" t="s">
        <v>3577</v>
      </c>
      <c r="E68" t="s">
        <v>1115</v>
      </c>
      <c r="F68">
        <v>581.19000000000005</v>
      </c>
      <c r="G68">
        <v>1951</v>
      </c>
      <c r="H68" t="s">
        <v>32</v>
      </c>
      <c r="I68" t="s">
        <v>693</v>
      </c>
      <c r="J68" t="s">
        <v>1500</v>
      </c>
      <c r="K68" t="s">
        <v>230</v>
      </c>
    </row>
    <row r="69" spans="1:11" x14ac:dyDescent="0.2">
      <c r="A69" t="s">
        <v>231</v>
      </c>
      <c r="B69" t="s">
        <v>29</v>
      </c>
      <c r="C69" t="s">
        <v>30</v>
      </c>
      <c r="D69" t="s">
        <v>3573</v>
      </c>
      <c r="E69" t="s">
        <v>31</v>
      </c>
      <c r="F69">
        <v>109.8</v>
      </c>
      <c r="G69">
        <v>1907</v>
      </c>
      <c r="H69" t="s">
        <v>32</v>
      </c>
      <c r="I69" t="s">
        <v>147</v>
      </c>
      <c r="J69" t="s">
        <v>2439</v>
      </c>
      <c r="K69" t="s">
        <v>232</v>
      </c>
    </row>
    <row r="70" spans="1:11" x14ac:dyDescent="0.2">
      <c r="A70" t="s">
        <v>233</v>
      </c>
      <c r="C70" t="s">
        <v>234</v>
      </c>
      <c r="D70" t="s">
        <v>3573</v>
      </c>
      <c r="E70" t="s">
        <v>1116</v>
      </c>
      <c r="F70">
        <v>1317.63</v>
      </c>
      <c r="G70">
        <v>1954</v>
      </c>
      <c r="H70" t="s">
        <v>43</v>
      </c>
      <c r="I70" t="s">
        <v>1094</v>
      </c>
      <c r="J70" t="s">
        <v>1500</v>
      </c>
      <c r="K70" t="s">
        <v>235</v>
      </c>
    </row>
    <row r="71" spans="1:11" x14ac:dyDescent="0.2">
      <c r="A71" t="s">
        <v>236</v>
      </c>
      <c r="B71" t="s">
        <v>237</v>
      </c>
      <c r="C71" t="s">
        <v>60</v>
      </c>
      <c r="D71" t="s">
        <v>3576</v>
      </c>
      <c r="E71" t="s">
        <v>238</v>
      </c>
      <c r="F71">
        <v>403.8</v>
      </c>
      <c r="G71">
        <v>1954</v>
      </c>
      <c r="H71" t="s">
        <v>43</v>
      </c>
      <c r="I71" t="s">
        <v>1094</v>
      </c>
      <c r="J71" t="s">
        <v>2440</v>
      </c>
      <c r="K71" t="s">
        <v>239</v>
      </c>
    </row>
    <row r="72" spans="1:11" x14ac:dyDescent="0.2">
      <c r="A72" t="s">
        <v>240</v>
      </c>
      <c r="B72" t="s">
        <v>241</v>
      </c>
      <c r="C72" t="s">
        <v>201</v>
      </c>
      <c r="D72" t="s">
        <v>3575</v>
      </c>
      <c r="E72" t="s">
        <v>1117</v>
      </c>
      <c r="F72">
        <v>176.66</v>
      </c>
      <c r="G72">
        <v>1954</v>
      </c>
      <c r="H72" t="s">
        <v>32</v>
      </c>
      <c r="I72" t="s">
        <v>1094</v>
      </c>
      <c r="J72" t="s">
        <v>1500</v>
      </c>
      <c r="K72" t="s">
        <v>242</v>
      </c>
    </row>
    <row r="73" spans="1:11" x14ac:dyDescent="0.2">
      <c r="A73" t="s">
        <v>243</v>
      </c>
      <c r="B73" t="s">
        <v>244</v>
      </c>
      <c r="C73" t="s">
        <v>245</v>
      </c>
      <c r="D73" t="s">
        <v>3578</v>
      </c>
      <c r="E73" t="s">
        <v>246</v>
      </c>
      <c r="F73">
        <v>306.57</v>
      </c>
      <c r="G73">
        <v>1954</v>
      </c>
      <c r="H73" t="s">
        <v>32</v>
      </c>
      <c r="I73" t="s">
        <v>247</v>
      </c>
      <c r="J73" t="s">
        <v>2440</v>
      </c>
      <c r="K73" t="s">
        <v>248</v>
      </c>
    </row>
    <row r="74" spans="1:11" x14ac:dyDescent="0.2">
      <c r="A74" t="s">
        <v>249</v>
      </c>
      <c r="B74" t="s">
        <v>250</v>
      </c>
      <c r="C74" t="s">
        <v>245</v>
      </c>
      <c r="D74" t="s">
        <v>3578</v>
      </c>
      <c r="E74" t="s">
        <v>1118</v>
      </c>
      <c r="F74">
        <v>371.79</v>
      </c>
      <c r="G74">
        <v>1954</v>
      </c>
      <c r="H74" t="s">
        <v>43</v>
      </c>
      <c r="I74" t="s">
        <v>109</v>
      </c>
      <c r="J74" t="s">
        <v>1497</v>
      </c>
      <c r="K74" t="s">
        <v>251</v>
      </c>
    </row>
    <row r="75" spans="1:11" x14ac:dyDescent="0.2">
      <c r="A75" t="s">
        <v>252</v>
      </c>
      <c r="C75" t="s">
        <v>179</v>
      </c>
      <c r="D75" t="s">
        <v>3577</v>
      </c>
      <c r="E75" t="s">
        <v>1108</v>
      </c>
      <c r="F75">
        <v>278</v>
      </c>
      <c r="G75">
        <v>1958</v>
      </c>
      <c r="H75" t="s">
        <v>32</v>
      </c>
      <c r="I75" t="s">
        <v>1094</v>
      </c>
      <c r="J75" t="s">
        <v>1500</v>
      </c>
      <c r="K75" t="s">
        <v>253</v>
      </c>
    </row>
    <row r="76" spans="1:11" x14ac:dyDescent="0.2">
      <c r="A76" t="s">
        <v>254</v>
      </c>
      <c r="B76" t="s">
        <v>255</v>
      </c>
      <c r="C76" t="s">
        <v>256</v>
      </c>
      <c r="D76" t="s">
        <v>3579</v>
      </c>
      <c r="E76" t="s">
        <v>257</v>
      </c>
      <c r="F76">
        <v>128.02000000000001</v>
      </c>
      <c r="G76">
        <v>1958</v>
      </c>
      <c r="H76" t="s">
        <v>32</v>
      </c>
      <c r="I76" t="s">
        <v>1094</v>
      </c>
      <c r="J76" t="s">
        <v>2439</v>
      </c>
      <c r="K76" t="s">
        <v>258</v>
      </c>
    </row>
    <row r="77" spans="1:11" x14ac:dyDescent="0.2">
      <c r="A77" t="s">
        <v>259</v>
      </c>
      <c r="B77" t="s">
        <v>260</v>
      </c>
      <c r="C77" t="s">
        <v>208</v>
      </c>
      <c r="D77" t="s">
        <v>3575</v>
      </c>
      <c r="E77" t="s">
        <v>1119</v>
      </c>
      <c r="F77">
        <v>764.06</v>
      </c>
      <c r="G77">
        <v>1958</v>
      </c>
      <c r="H77" t="s">
        <v>43</v>
      </c>
      <c r="I77" t="s">
        <v>1094</v>
      </c>
      <c r="J77" t="s">
        <v>1500</v>
      </c>
      <c r="K77" t="s">
        <v>261</v>
      </c>
    </row>
    <row r="78" spans="1:11" x14ac:dyDescent="0.2">
      <c r="A78" t="s">
        <v>262</v>
      </c>
      <c r="B78" t="s">
        <v>263</v>
      </c>
      <c r="C78" t="s">
        <v>183</v>
      </c>
      <c r="D78" t="s">
        <v>3575</v>
      </c>
      <c r="E78" t="s">
        <v>1120</v>
      </c>
      <c r="F78">
        <v>1143.54</v>
      </c>
      <c r="G78">
        <v>1959</v>
      </c>
      <c r="H78" t="s">
        <v>43</v>
      </c>
      <c r="I78" t="s">
        <v>1094</v>
      </c>
      <c r="J78" t="s">
        <v>2440</v>
      </c>
      <c r="K78" t="s">
        <v>264</v>
      </c>
    </row>
    <row r="79" spans="1:11" x14ac:dyDescent="0.2">
      <c r="A79" t="s">
        <v>265</v>
      </c>
      <c r="B79" t="s">
        <v>266</v>
      </c>
      <c r="C79" t="s">
        <v>216</v>
      </c>
      <c r="D79" t="s">
        <v>3576</v>
      </c>
      <c r="E79" t="s">
        <v>267</v>
      </c>
      <c r="F79">
        <v>2200</v>
      </c>
      <c r="G79">
        <v>1959</v>
      </c>
      <c r="H79" t="s">
        <v>32</v>
      </c>
      <c r="I79" t="s">
        <v>35</v>
      </c>
      <c r="J79" t="s">
        <v>2440</v>
      </c>
      <c r="K79" t="s">
        <v>268</v>
      </c>
    </row>
    <row r="80" spans="1:11" x14ac:dyDescent="0.2">
      <c r="A80" t="s">
        <v>269</v>
      </c>
      <c r="B80" t="s">
        <v>266</v>
      </c>
      <c r="C80" t="s">
        <v>216</v>
      </c>
      <c r="D80" t="s">
        <v>3576</v>
      </c>
      <c r="E80" t="s">
        <v>267</v>
      </c>
      <c r="F80">
        <v>2200</v>
      </c>
      <c r="G80">
        <v>1959</v>
      </c>
      <c r="H80" t="s">
        <v>32</v>
      </c>
      <c r="I80" t="s">
        <v>35</v>
      </c>
      <c r="J80" t="s">
        <v>2440</v>
      </c>
      <c r="K80" t="s">
        <v>270</v>
      </c>
    </row>
    <row r="81" spans="1:11" x14ac:dyDescent="0.2">
      <c r="A81" t="s">
        <v>271</v>
      </c>
      <c r="B81" t="s">
        <v>272</v>
      </c>
      <c r="C81" t="s">
        <v>50</v>
      </c>
      <c r="D81" t="s">
        <v>3575</v>
      </c>
      <c r="E81" t="s">
        <v>267</v>
      </c>
      <c r="F81">
        <v>2275.56</v>
      </c>
      <c r="G81">
        <v>1960</v>
      </c>
      <c r="H81" t="s">
        <v>43</v>
      </c>
      <c r="I81" t="s">
        <v>1094</v>
      </c>
      <c r="J81" t="s">
        <v>1500</v>
      </c>
      <c r="K81" t="s">
        <v>273</v>
      </c>
    </row>
    <row r="82" spans="1:11" x14ac:dyDescent="0.2">
      <c r="A82" t="s">
        <v>274</v>
      </c>
      <c r="B82" t="s">
        <v>275</v>
      </c>
      <c r="C82" t="s">
        <v>216</v>
      </c>
      <c r="D82" t="s">
        <v>3576</v>
      </c>
      <c r="E82" t="s">
        <v>1121</v>
      </c>
      <c r="F82">
        <v>2009</v>
      </c>
      <c r="G82">
        <v>1960</v>
      </c>
      <c r="H82" t="s">
        <v>43</v>
      </c>
      <c r="I82" t="s">
        <v>70</v>
      </c>
      <c r="J82" t="s">
        <v>1502</v>
      </c>
      <c r="K82" t="s">
        <v>276</v>
      </c>
    </row>
    <row r="83" spans="1:11" x14ac:dyDescent="0.2">
      <c r="A83" t="s">
        <v>277</v>
      </c>
      <c r="B83" t="s">
        <v>278</v>
      </c>
      <c r="C83" t="s">
        <v>279</v>
      </c>
      <c r="D83" t="s">
        <v>3576</v>
      </c>
      <c r="E83" t="s">
        <v>1122</v>
      </c>
      <c r="F83">
        <v>2367</v>
      </c>
      <c r="G83">
        <v>1961</v>
      </c>
      <c r="H83" t="s">
        <v>32</v>
      </c>
      <c r="I83" t="s">
        <v>1094</v>
      </c>
      <c r="J83" t="s">
        <v>2438</v>
      </c>
      <c r="K83" t="s">
        <v>280</v>
      </c>
    </row>
    <row r="84" spans="1:11" x14ac:dyDescent="0.2">
      <c r="A84" t="s">
        <v>281</v>
      </c>
      <c r="B84" t="s">
        <v>282</v>
      </c>
      <c r="C84" t="s">
        <v>216</v>
      </c>
      <c r="D84" t="s">
        <v>3576</v>
      </c>
      <c r="E84" t="s">
        <v>283</v>
      </c>
      <c r="F84">
        <v>1177.75</v>
      </c>
      <c r="G84">
        <v>1961</v>
      </c>
      <c r="H84" t="s">
        <v>32</v>
      </c>
      <c r="I84" t="s">
        <v>156</v>
      </c>
      <c r="J84" t="s">
        <v>2440</v>
      </c>
      <c r="K84" t="s">
        <v>284</v>
      </c>
    </row>
    <row r="85" spans="1:11" x14ac:dyDescent="0.2">
      <c r="A85" t="s">
        <v>285</v>
      </c>
      <c r="C85" t="s">
        <v>286</v>
      </c>
      <c r="D85" t="s">
        <v>3572</v>
      </c>
      <c r="E85" t="s">
        <v>1123</v>
      </c>
      <c r="F85">
        <v>430.05</v>
      </c>
      <c r="G85">
        <v>1963</v>
      </c>
      <c r="I85" t="s">
        <v>1094</v>
      </c>
      <c r="J85" t="s">
        <v>1500</v>
      </c>
      <c r="K85" t="s">
        <v>287</v>
      </c>
    </row>
    <row r="86" spans="1:11" x14ac:dyDescent="0.2">
      <c r="A86" t="s">
        <v>288</v>
      </c>
      <c r="C86" t="s">
        <v>30</v>
      </c>
      <c r="D86" t="s">
        <v>3573</v>
      </c>
      <c r="E86" t="s">
        <v>1095</v>
      </c>
      <c r="F86">
        <v>1329.33</v>
      </c>
      <c r="G86">
        <v>1964</v>
      </c>
      <c r="I86" t="s">
        <v>1094</v>
      </c>
      <c r="J86" t="s">
        <v>1500</v>
      </c>
      <c r="K86" t="s">
        <v>289</v>
      </c>
    </row>
    <row r="87" spans="1:11" x14ac:dyDescent="0.2">
      <c r="A87" t="s">
        <v>290</v>
      </c>
      <c r="C87" t="s">
        <v>291</v>
      </c>
      <c r="D87" t="s">
        <v>3579</v>
      </c>
      <c r="E87" t="s">
        <v>1124</v>
      </c>
      <c r="F87">
        <v>549.87</v>
      </c>
      <c r="G87">
        <v>1964</v>
      </c>
      <c r="H87" t="s">
        <v>43</v>
      </c>
      <c r="I87" t="s">
        <v>1094</v>
      </c>
      <c r="J87" t="s">
        <v>1500</v>
      </c>
      <c r="K87" t="s">
        <v>292</v>
      </c>
    </row>
    <row r="88" spans="1:11" x14ac:dyDescent="0.2">
      <c r="A88" t="s">
        <v>293</v>
      </c>
      <c r="C88" t="s">
        <v>294</v>
      </c>
      <c r="D88" t="s">
        <v>3575</v>
      </c>
      <c r="E88" t="s">
        <v>1125</v>
      </c>
      <c r="F88">
        <v>3011.6</v>
      </c>
      <c r="G88">
        <v>1964</v>
      </c>
      <c r="H88" t="s">
        <v>32</v>
      </c>
      <c r="I88" t="s">
        <v>1094</v>
      </c>
      <c r="J88" t="s">
        <v>2439</v>
      </c>
      <c r="K88" t="s">
        <v>295</v>
      </c>
    </row>
    <row r="89" spans="1:11" x14ac:dyDescent="0.2">
      <c r="A89" t="s">
        <v>296</v>
      </c>
      <c r="C89" t="s">
        <v>55</v>
      </c>
      <c r="D89" t="s">
        <v>3576</v>
      </c>
      <c r="E89" t="s">
        <v>1126</v>
      </c>
      <c r="F89">
        <v>404</v>
      </c>
      <c r="G89">
        <v>1965</v>
      </c>
      <c r="H89" t="s">
        <v>32</v>
      </c>
      <c r="I89" t="s">
        <v>1094</v>
      </c>
      <c r="J89" t="s">
        <v>2440</v>
      </c>
      <c r="K89" t="s">
        <v>297</v>
      </c>
    </row>
    <row r="90" spans="1:11" x14ac:dyDescent="0.2">
      <c r="A90" t="s">
        <v>298</v>
      </c>
      <c r="B90" t="s">
        <v>278</v>
      </c>
      <c r="C90" t="s">
        <v>279</v>
      </c>
      <c r="D90" t="s">
        <v>3576</v>
      </c>
      <c r="E90" t="s">
        <v>1122</v>
      </c>
      <c r="F90">
        <v>2367</v>
      </c>
      <c r="G90">
        <v>1967</v>
      </c>
      <c r="H90" t="s">
        <v>32</v>
      </c>
      <c r="I90" t="s">
        <v>1094</v>
      </c>
      <c r="J90" t="s">
        <v>2438</v>
      </c>
      <c r="K90" t="s">
        <v>299</v>
      </c>
    </row>
    <row r="91" spans="1:11" x14ac:dyDescent="0.2">
      <c r="A91" t="s">
        <v>300</v>
      </c>
      <c r="B91" t="s">
        <v>282</v>
      </c>
      <c r="C91" t="s">
        <v>216</v>
      </c>
      <c r="D91" t="s">
        <v>3576</v>
      </c>
      <c r="E91" t="s">
        <v>283</v>
      </c>
      <c r="F91">
        <v>1177.75</v>
      </c>
      <c r="G91">
        <v>1967</v>
      </c>
      <c r="H91" t="s">
        <v>43</v>
      </c>
      <c r="I91" t="s">
        <v>1094</v>
      </c>
      <c r="J91" t="s">
        <v>1502</v>
      </c>
      <c r="K91" t="s">
        <v>301</v>
      </c>
    </row>
    <row r="92" spans="1:11" x14ac:dyDescent="0.2">
      <c r="A92" t="s">
        <v>302</v>
      </c>
      <c r="B92" t="s">
        <v>303</v>
      </c>
      <c r="C92" t="s">
        <v>216</v>
      </c>
      <c r="D92" t="s">
        <v>3576</v>
      </c>
      <c r="E92" t="s">
        <v>304</v>
      </c>
      <c r="F92">
        <v>1600</v>
      </c>
      <c r="G92">
        <v>1967</v>
      </c>
      <c r="H92" t="s">
        <v>43</v>
      </c>
      <c r="I92" t="s">
        <v>1094</v>
      </c>
      <c r="J92" t="s">
        <v>2438</v>
      </c>
      <c r="K92" t="s">
        <v>305</v>
      </c>
    </row>
    <row r="93" spans="1:11" x14ac:dyDescent="0.2">
      <c r="A93" t="s">
        <v>306</v>
      </c>
      <c r="B93" t="s">
        <v>303</v>
      </c>
      <c r="C93" t="s">
        <v>216</v>
      </c>
      <c r="D93" t="s">
        <v>3576</v>
      </c>
      <c r="E93" t="s">
        <v>304</v>
      </c>
      <c r="F93">
        <v>1600</v>
      </c>
      <c r="G93">
        <v>1967</v>
      </c>
      <c r="H93" t="s">
        <v>43</v>
      </c>
      <c r="I93" t="s">
        <v>1094</v>
      </c>
      <c r="J93" t="s">
        <v>2438</v>
      </c>
      <c r="K93" t="s">
        <v>307</v>
      </c>
    </row>
    <row r="94" spans="1:11" x14ac:dyDescent="0.2">
      <c r="A94" t="s">
        <v>308</v>
      </c>
      <c r="B94" t="s">
        <v>303</v>
      </c>
      <c r="C94" t="s">
        <v>216</v>
      </c>
      <c r="D94" t="s">
        <v>3576</v>
      </c>
      <c r="E94" t="s">
        <v>304</v>
      </c>
      <c r="F94">
        <v>1600</v>
      </c>
      <c r="G94">
        <v>1967</v>
      </c>
      <c r="H94" t="s">
        <v>32</v>
      </c>
      <c r="I94" t="s">
        <v>1094</v>
      </c>
      <c r="J94" t="s">
        <v>2438</v>
      </c>
      <c r="K94" t="s">
        <v>309</v>
      </c>
    </row>
    <row r="95" spans="1:11" x14ac:dyDescent="0.2">
      <c r="A95" t="s">
        <v>310</v>
      </c>
      <c r="B95" t="s">
        <v>311</v>
      </c>
      <c r="C95" t="s">
        <v>216</v>
      </c>
      <c r="D95" t="s">
        <v>3576</v>
      </c>
      <c r="E95" t="s">
        <v>312</v>
      </c>
      <c r="F95">
        <v>1071.8900000000001</v>
      </c>
      <c r="G95">
        <v>1967</v>
      </c>
      <c r="H95" t="s">
        <v>32</v>
      </c>
      <c r="I95" t="s">
        <v>1094</v>
      </c>
      <c r="J95" t="s">
        <v>2438</v>
      </c>
      <c r="K95" t="s">
        <v>313</v>
      </c>
    </row>
    <row r="96" spans="1:11" x14ac:dyDescent="0.2">
      <c r="A96" t="s">
        <v>314</v>
      </c>
      <c r="B96" t="s">
        <v>315</v>
      </c>
      <c r="C96" t="s">
        <v>216</v>
      </c>
      <c r="D96" t="s">
        <v>3576</v>
      </c>
      <c r="E96" t="s">
        <v>316</v>
      </c>
      <c r="F96">
        <v>2100</v>
      </c>
      <c r="G96">
        <v>1967</v>
      </c>
      <c r="H96" t="s">
        <v>43</v>
      </c>
      <c r="I96" t="s">
        <v>1094</v>
      </c>
      <c r="J96" t="s">
        <v>1502</v>
      </c>
      <c r="K96" t="s">
        <v>317</v>
      </c>
    </row>
    <row r="97" spans="1:11" x14ac:dyDescent="0.2">
      <c r="A97" t="s">
        <v>318</v>
      </c>
      <c r="B97" t="s">
        <v>319</v>
      </c>
      <c r="C97" t="s">
        <v>216</v>
      </c>
      <c r="D97" t="s">
        <v>3576</v>
      </c>
      <c r="E97" t="s">
        <v>320</v>
      </c>
      <c r="F97">
        <v>2100</v>
      </c>
      <c r="G97">
        <v>1967</v>
      </c>
      <c r="H97" t="s">
        <v>43</v>
      </c>
      <c r="I97" t="s">
        <v>1094</v>
      </c>
      <c r="J97" t="s">
        <v>1502</v>
      </c>
      <c r="K97" t="s">
        <v>321</v>
      </c>
    </row>
    <row r="98" spans="1:11" x14ac:dyDescent="0.2">
      <c r="A98" t="s">
        <v>322</v>
      </c>
      <c r="B98" t="s">
        <v>319</v>
      </c>
      <c r="C98" t="s">
        <v>216</v>
      </c>
      <c r="D98" t="s">
        <v>3576</v>
      </c>
      <c r="E98" t="s">
        <v>320</v>
      </c>
      <c r="F98">
        <v>1610</v>
      </c>
      <c r="G98">
        <v>1967</v>
      </c>
      <c r="H98" t="s">
        <v>43</v>
      </c>
      <c r="I98" t="s">
        <v>1094</v>
      </c>
      <c r="J98" t="s">
        <v>2440</v>
      </c>
      <c r="K98" t="s">
        <v>323</v>
      </c>
    </row>
    <row r="99" spans="1:11" x14ac:dyDescent="0.2">
      <c r="A99" t="s">
        <v>324</v>
      </c>
      <c r="B99" t="s">
        <v>319</v>
      </c>
      <c r="C99" t="s">
        <v>216</v>
      </c>
      <c r="D99" t="s">
        <v>3576</v>
      </c>
      <c r="E99" t="s">
        <v>320</v>
      </c>
      <c r="F99">
        <v>1610</v>
      </c>
      <c r="G99">
        <v>1967</v>
      </c>
      <c r="H99" t="s">
        <v>43</v>
      </c>
      <c r="I99" t="s">
        <v>1094</v>
      </c>
      <c r="J99" t="s">
        <v>1500</v>
      </c>
      <c r="K99" t="s">
        <v>325</v>
      </c>
    </row>
    <row r="100" spans="1:11" x14ac:dyDescent="0.2">
      <c r="A100" t="s">
        <v>326</v>
      </c>
      <c r="B100" t="s">
        <v>327</v>
      </c>
      <c r="C100" t="s">
        <v>216</v>
      </c>
      <c r="D100" t="s">
        <v>3576</v>
      </c>
      <c r="E100" t="s">
        <v>328</v>
      </c>
      <c r="F100">
        <v>1500</v>
      </c>
      <c r="G100">
        <v>1967</v>
      </c>
      <c r="H100" t="s">
        <v>43</v>
      </c>
      <c r="I100" t="s">
        <v>1094</v>
      </c>
      <c r="J100" t="s">
        <v>1500</v>
      </c>
      <c r="K100" t="s">
        <v>329</v>
      </c>
    </row>
    <row r="101" spans="1:11" x14ac:dyDescent="0.2">
      <c r="A101" t="s">
        <v>330</v>
      </c>
      <c r="C101" t="s">
        <v>216</v>
      </c>
      <c r="D101" t="s">
        <v>3576</v>
      </c>
      <c r="E101" t="s">
        <v>1127</v>
      </c>
      <c r="F101">
        <v>2068.14</v>
      </c>
      <c r="G101">
        <v>1967</v>
      </c>
      <c r="H101" t="s">
        <v>32</v>
      </c>
      <c r="I101" t="s">
        <v>1094</v>
      </c>
      <c r="J101" t="s">
        <v>2438</v>
      </c>
      <c r="K101" t="s">
        <v>331</v>
      </c>
    </row>
    <row r="102" spans="1:11" x14ac:dyDescent="0.2">
      <c r="A102" t="s">
        <v>332</v>
      </c>
      <c r="B102" t="s">
        <v>333</v>
      </c>
      <c r="C102" t="s">
        <v>216</v>
      </c>
      <c r="D102" t="s">
        <v>3576</v>
      </c>
      <c r="E102" t="s">
        <v>334</v>
      </c>
      <c r="F102">
        <v>2100</v>
      </c>
      <c r="G102">
        <v>1967</v>
      </c>
      <c r="H102" t="s">
        <v>32</v>
      </c>
      <c r="I102" t="s">
        <v>1094</v>
      </c>
      <c r="J102" t="s">
        <v>2438</v>
      </c>
      <c r="K102" t="s">
        <v>335</v>
      </c>
    </row>
    <row r="103" spans="1:11" x14ac:dyDescent="0.2">
      <c r="A103" t="s">
        <v>336</v>
      </c>
      <c r="B103" t="s">
        <v>278</v>
      </c>
      <c r="C103" t="s">
        <v>279</v>
      </c>
      <c r="D103" t="s">
        <v>3576</v>
      </c>
      <c r="E103" t="s">
        <v>1122</v>
      </c>
      <c r="F103">
        <v>2367</v>
      </c>
      <c r="G103">
        <v>1967</v>
      </c>
      <c r="H103" t="s">
        <v>43</v>
      </c>
      <c r="I103" t="s">
        <v>1094</v>
      </c>
      <c r="J103" t="s">
        <v>2440</v>
      </c>
      <c r="K103" t="s">
        <v>337</v>
      </c>
    </row>
    <row r="104" spans="1:11" x14ac:dyDescent="0.2">
      <c r="A104" t="s">
        <v>338</v>
      </c>
      <c r="B104" t="s">
        <v>278</v>
      </c>
      <c r="C104" t="s">
        <v>279</v>
      </c>
      <c r="D104" t="s">
        <v>3576</v>
      </c>
      <c r="E104" t="s">
        <v>1122</v>
      </c>
      <c r="F104">
        <v>2367</v>
      </c>
      <c r="G104">
        <v>1967</v>
      </c>
      <c r="H104" t="s">
        <v>32</v>
      </c>
      <c r="I104" t="s">
        <v>1094</v>
      </c>
      <c r="J104" t="s">
        <v>2439</v>
      </c>
      <c r="K104" t="s">
        <v>339</v>
      </c>
    </row>
    <row r="105" spans="1:11" x14ac:dyDescent="0.2">
      <c r="A105" t="s">
        <v>340</v>
      </c>
      <c r="B105" t="s">
        <v>341</v>
      </c>
      <c r="C105" t="s">
        <v>216</v>
      </c>
      <c r="D105" t="s">
        <v>3576</v>
      </c>
      <c r="E105" t="s">
        <v>342</v>
      </c>
      <c r="F105">
        <v>2300</v>
      </c>
      <c r="G105">
        <v>1967</v>
      </c>
      <c r="H105" t="s">
        <v>32</v>
      </c>
      <c r="I105" t="s">
        <v>1094</v>
      </c>
      <c r="J105" t="s">
        <v>1502</v>
      </c>
      <c r="K105" t="s">
        <v>343</v>
      </c>
    </row>
    <row r="106" spans="1:11" x14ac:dyDescent="0.2">
      <c r="A106" t="s">
        <v>344</v>
      </c>
      <c r="B106" t="s">
        <v>341</v>
      </c>
      <c r="C106" t="s">
        <v>216</v>
      </c>
      <c r="D106" t="s">
        <v>3576</v>
      </c>
      <c r="E106" t="s">
        <v>342</v>
      </c>
      <c r="F106">
        <v>2300</v>
      </c>
      <c r="G106">
        <v>1967</v>
      </c>
      <c r="H106" t="s">
        <v>43</v>
      </c>
      <c r="I106" t="s">
        <v>1094</v>
      </c>
      <c r="J106" t="s">
        <v>1500</v>
      </c>
      <c r="K106" t="s">
        <v>345</v>
      </c>
    </row>
    <row r="107" spans="1:11" x14ac:dyDescent="0.2">
      <c r="A107" t="s">
        <v>346</v>
      </c>
      <c r="B107" t="s">
        <v>347</v>
      </c>
      <c r="C107" t="s">
        <v>216</v>
      </c>
      <c r="D107" t="s">
        <v>3576</v>
      </c>
      <c r="E107" t="s">
        <v>348</v>
      </c>
      <c r="F107">
        <v>1900</v>
      </c>
      <c r="G107">
        <v>1967</v>
      </c>
      <c r="H107" t="s">
        <v>43</v>
      </c>
      <c r="I107" t="s">
        <v>1094</v>
      </c>
      <c r="J107" t="s">
        <v>1502</v>
      </c>
      <c r="K107" t="s">
        <v>349</v>
      </c>
    </row>
    <row r="108" spans="1:11" x14ac:dyDescent="0.2">
      <c r="A108" t="s">
        <v>350</v>
      </c>
      <c r="B108" t="s">
        <v>351</v>
      </c>
      <c r="C108" t="s">
        <v>216</v>
      </c>
      <c r="D108" t="s">
        <v>3576</v>
      </c>
      <c r="E108" t="s">
        <v>352</v>
      </c>
      <c r="F108">
        <v>2000</v>
      </c>
      <c r="G108">
        <v>1967</v>
      </c>
      <c r="H108" t="s">
        <v>43</v>
      </c>
      <c r="I108" t="s">
        <v>1094</v>
      </c>
      <c r="J108" t="s">
        <v>1502</v>
      </c>
      <c r="K108" t="s">
        <v>353</v>
      </c>
    </row>
    <row r="109" spans="1:11" x14ac:dyDescent="0.2">
      <c r="A109" t="s">
        <v>354</v>
      </c>
      <c r="B109" t="s">
        <v>327</v>
      </c>
      <c r="C109" t="s">
        <v>216</v>
      </c>
      <c r="D109" t="s">
        <v>3576</v>
      </c>
      <c r="E109" t="s">
        <v>328</v>
      </c>
      <c r="F109">
        <v>1900</v>
      </c>
      <c r="G109">
        <v>1967</v>
      </c>
      <c r="H109" t="s">
        <v>43</v>
      </c>
      <c r="I109" t="s">
        <v>1094</v>
      </c>
      <c r="J109" t="s">
        <v>1502</v>
      </c>
      <c r="K109" t="s">
        <v>355</v>
      </c>
    </row>
    <row r="110" spans="1:11" x14ac:dyDescent="0.2">
      <c r="A110" t="s">
        <v>356</v>
      </c>
      <c r="B110" t="s">
        <v>357</v>
      </c>
      <c r="C110" t="s">
        <v>216</v>
      </c>
      <c r="D110" t="s">
        <v>3576</v>
      </c>
      <c r="E110" t="s">
        <v>358</v>
      </c>
      <c r="F110">
        <v>2200</v>
      </c>
      <c r="G110">
        <v>1967</v>
      </c>
      <c r="H110" t="s">
        <v>43</v>
      </c>
      <c r="I110" t="s">
        <v>1094</v>
      </c>
      <c r="J110" t="s">
        <v>1502</v>
      </c>
      <c r="K110" t="s">
        <v>359</v>
      </c>
    </row>
    <row r="111" spans="1:11" x14ac:dyDescent="0.2">
      <c r="A111" t="s">
        <v>360</v>
      </c>
      <c r="B111" t="s">
        <v>357</v>
      </c>
      <c r="C111" t="s">
        <v>216</v>
      </c>
      <c r="D111" t="s">
        <v>3576</v>
      </c>
      <c r="E111" t="s">
        <v>358</v>
      </c>
      <c r="F111">
        <v>2200</v>
      </c>
      <c r="G111">
        <v>1967</v>
      </c>
      <c r="H111" t="s">
        <v>43</v>
      </c>
      <c r="I111" t="s">
        <v>1094</v>
      </c>
      <c r="J111" t="s">
        <v>1502</v>
      </c>
      <c r="K111" t="s">
        <v>361</v>
      </c>
    </row>
    <row r="112" spans="1:11" x14ac:dyDescent="0.2">
      <c r="A112" t="s">
        <v>362</v>
      </c>
      <c r="B112" t="s">
        <v>363</v>
      </c>
      <c r="C112" t="s">
        <v>216</v>
      </c>
      <c r="D112" t="s">
        <v>3576</v>
      </c>
      <c r="E112" t="s">
        <v>364</v>
      </c>
      <c r="F112">
        <v>1700</v>
      </c>
      <c r="G112">
        <v>1967</v>
      </c>
      <c r="H112" t="s">
        <v>43</v>
      </c>
      <c r="I112" t="s">
        <v>1094</v>
      </c>
      <c r="J112" t="s">
        <v>2438</v>
      </c>
      <c r="K112" t="s">
        <v>365</v>
      </c>
    </row>
    <row r="113" spans="1:11" x14ac:dyDescent="0.2">
      <c r="A113" t="s">
        <v>366</v>
      </c>
      <c r="B113" t="s">
        <v>363</v>
      </c>
      <c r="C113" t="s">
        <v>216</v>
      </c>
      <c r="D113" t="s">
        <v>3576</v>
      </c>
      <c r="E113" t="s">
        <v>364</v>
      </c>
      <c r="F113">
        <v>1700</v>
      </c>
      <c r="G113">
        <v>1967</v>
      </c>
      <c r="H113" t="s">
        <v>32</v>
      </c>
      <c r="I113" t="s">
        <v>1094</v>
      </c>
      <c r="J113" t="s">
        <v>2438</v>
      </c>
      <c r="K113" t="s">
        <v>367</v>
      </c>
    </row>
    <row r="114" spans="1:11" x14ac:dyDescent="0.2">
      <c r="A114" t="s">
        <v>368</v>
      </c>
      <c r="B114" t="s">
        <v>369</v>
      </c>
      <c r="C114" t="s">
        <v>216</v>
      </c>
      <c r="D114" t="s">
        <v>3576</v>
      </c>
      <c r="E114" t="s">
        <v>370</v>
      </c>
      <c r="F114">
        <v>1900</v>
      </c>
      <c r="G114">
        <v>1967</v>
      </c>
      <c r="H114" t="s">
        <v>43</v>
      </c>
      <c r="I114" t="s">
        <v>1094</v>
      </c>
      <c r="J114" t="s">
        <v>1502</v>
      </c>
      <c r="K114" t="s">
        <v>371</v>
      </c>
    </row>
    <row r="115" spans="1:11" x14ac:dyDescent="0.2">
      <c r="A115" t="s">
        <v>372</v>
      </c>
      <c r="B115" t="s">
        <v>373</v>
      </c>
      <c r="C115" t="s">
        <v>216</v>
      </c>
      <c r="D115" t="s">
        <v>3576</v>
      </c>
      <c r="E115" t="s">
        <v>374</v>
      </c>
      <c r="F115">
        <v>1900</v>
      </c>
      <c r="G115">
        <v>1967</v>
      </c>
      <c r="H115" t="s">
        <v>43</v>
      </c>
      <c r="I115" t="s">
        <v>1094</v>
      </c>
      <c r="J115" t="s">
        <v>1502</v>
      </c>
      <c r="K115" t="s">
        <v>375</v>
      </c>
    </row>
    <row r="116" spans="1:11" x14ac:dyDescent="0.2">
      <c r="A116" t="s">
        <v>376</v>
      </c>
      <c r="B116" t="s">
        <v>377</v>
      </c>
      <c r="C116" t="s">
        <v>216</v>
      </c>
      <c r="D116" t="s">
        <v>3576</v>
      </c>
      <c r="E116" t="s">
        <v>378</v>
      </c>
      <c r="F116">
        <v>1700</v>
      </c>
      <c r="G116">
        <v>1967</v>
      </c>
      <c r="H116" t="s">
        <v>43</v>
      </c>
      <c r="I116" t="s">
        <v>1094</v>
      </c>
      <c r="J116" t="s">
        <v>1502</v>
      </c>
      <c r="K116" t="s">
        <v>379</v>
      </c>
    </row>
    <row r="117" spans="1:11" x14ac:dyDescent="0.2">
      <c r="A117" t="s">
        <v>380</v>
      </c>
      <c r="B117" t="s">
        <v>275</v>
      </c>
      <c r="C117" t="s">
        <v>216</v>
      </c>
      <c r="D117" t="s">
        <v>3576</v>
      </c>
      <c r="E117" t="s">
        <v>1121</v>
      </c>
      <c r="F117">
        <v>1900</v>
      </c>
      <c r="G117">
        <v>1967</v>
      </c>
      <c r="H117" t="s">
        <v>43</v>
      </c>
      <c r="I117" t="s">
        <v>1094</v>
      </c>
      <c r="J117" t="s">
        <v>1500</v>
      </c>
      <c r="K117" t="s">
        <v>381</v>
      </c>
    </row>
    <row r="118" spans="1:11" x14ac:dyDescent="0.2">
      <c r="A118" t="s">
        <v>382</v>
      </c>
      <c r="B118" t="s">
        <v>275</v>
      </c>
      <c r="C118" t="s">
        <v>216</v>
      </c>
      <c r="D118" t="s">
        <v>3576</v>
      </c>
      <c r="E118" t="s">
        <v>1128</v>
      </c>
      <c r="F118">
        <v>1900</v>
      </c>
      <c r="G118">
        <v>1967</v>
      </c>
      <c r="H118" t="s">
        <v>43</v>
      </c>
      <c r="I118" t="s">
        <v>1094</v>
      </c>
      <c r="J118" t="s">
        <v>1502</v>
      </c>
      <c r="K118" t="s">
        <v>383</v>
      </c>
    </row>
    <row r="119" spans="1:11" x14ac:dyDescent="0.2">
      <c r="A119" t="s">
        <v>384</v>
      </c>
      <c r="B119" t="s">
        <v>275</v>
      </c>
      <c r="C119" t="s">
        <v>216</v>
      </c>
      <c r="D119" t="s">
        <v>3576</v>
      </c>
      <c r="E119" t="s">
        <v>1128</v>
      </c>
      <c r="F119">
        <v>1900</v>
      </c>
      <c r="G119">
        <v>1967</v>
      </c>
      <c r="H119" t="s">
        <v>43</v>
      </c>
      <c r="I119" t="s">
        <v>1094</v>
      </c>
      <c r="J119" t="s">
        <v>1502</v>
      </c>
      <c r="K119" t="s">
        <v>385</v>
      </c>
    </row>
    <row r="120" spans="1:11" x14ac:dyDescent="0.2">
      <c r="A120" t="s">
        <v>386</v>
      </c>
      <c r="B120" t="s">
        <v>387</v>
      </c>
      <c r="C120" t="s">
        <v>216</v>
      </c>
      <c r="D120" t="s">
        <v>3576</v>
      </c>
      <c r="E120" t="s">
        <v>388</v>
      </c>
      <c r="F120">
        <v>1740</v>
      </c>
      <c r="G120">
        <v>1967</v>
      </c>
      <c r="H120" t="s">
        <v>43</v>
      </c>
      <c r="I120" t="s">
        <v>1094</v>
      </c>
      <c r="J120" t="s">
        <v>2438</v>
      </c>
      <c r="K120" t="s">
        <v>389</v>
      </c>
    </row>
    <row r="121" spans="1:11" x14ac:dyDescent="0.2">
      <c r="A121" t="s">
        <v>390</v>
      </c>
      <c r="B121" t="s">
        <v>391</v>
      </c>
      <c r="C121" t="s">
        <v>216</v>
      </c>
      <c r="D121" t="s">
        <v>3576</v>
      </c>
      <c r="E121" t="s">
        <v>392</v>
      </c>
      <c r="F121">
        <v>1678</v>
      </c>
      <c r="G121">
        <v>1967</v>
      </c>
      <c r="H121" t="s">
        <v>43</v>
      </c>
      <c r="I121" t="s">
        <v>1094</v>
      </c>
      <c r="J121" t="s">
        <v>1502</v>
      </c>
      <c r="K121" t="s">
        <v>393</v>
      </c>
    </row>
    <row r="122" spans="1:11" x14ac:dyDescent="0.2">
      <c r="A122" t="s">
        <v>394</v>
      </c>
      <c r="B122" t="s">
        <v>275</v>
      </c>
      <c r="C122" t="s">
        <v>216</v>
      </c>
      <c r="D122" t="s">
        <v>3576</v>
      </c>
      <c r="E122" t="s">
        <v>1129</v>
      </c>
      <c r="F122">
        <v>1724.95</v>
      </c>
      <c r="G122">
        <v>1967</v>
      </c>
      <c r="H122" t="s">
        <v>43</v>
      </c>
      <c r="I122" t="s">
        <v>1094</v>
      </c>
      <c r="J122" t="s">
        <v>1502</v>
      </c>
      <c r="K122" t="s">
        <v>395</v>
      </c>
    </row>
    <row r="123" spans="1:11" x14ac:dyDescent="0.2">
      <c r="A123" t="s">
        <v>396</v>
      </c>
      <c r="B123" t="s">
        <v>275</v>
      </c>
      <c r="C123" t="s">
        <v>216</v>
      </c>
      <c r="D123" t="s">
        <v>3576</v>
      </c>
      <c r="E123" t="s">
        <v>1129</v>
      </c>
      <c r="F123">
        <v>1724.95</v>
      </c>
      <c r="G123">
        <v>1967</v>
      </c>
      <c r="H123" t="s">
        <v>43</v>
      </c>
      <c r="I123" t="s">
        <v>1094</v>
      </c>
      <c r="J123" t="s">
        <v>1502</v>
      </c>
      <c r="K123" t="s">
        <v>397</v>
      </c>
    </row>
    <row r="124" spans="1:11" x14ac:dyDescent="0.2">
      <c r="A124" t="s">
        <v>398</v>
      </c>
      <c r="B124" t="s">
        <v>275</v>
      </c>
      <c r="C124" t="s">
        <v>216</v>
      </c>
      <c r="D124" t="s">
        <v>3576</v>
      </c>
      <c r="E124" t="s">
        <v>1129</v>
      </c>
      <c r="F124">
        <v>1724.95</v>
      </c>
      <c r="G124">
        <v>1967</v>
      </c>
      <c r="H124" t="s">
        <v>43</v>
      </c>
      <c r="I124" t="s">
        <v>1094</v>
      </c>
      <c r="J124" t="s">
        <v>1502</v>
      </c>
      <c r="K124" t="s">
        <v>399</v>
      </c>
    </row>
    <row r="125" spans="1:11" x14ac:dyDescent="0.2">
      <c r="A125" t="s">
        <v>400</v>
      </c>
      <c r="B125" t="s">
        <v>275</v>
      </c>
      <c r="C125" t="s">
        <v>216</v>
      </c>
      <c r="D125" t="s">
        <v>3576</v>
      </c>
      <c r="E125" t="s">
        <v>1129</v>
      </c>
      <c r="F125">
        <v>1724.95</v>
      </c>
      <c r="G125">
        <v>1967</v>
      </c>
      <c r="H125" t="s">
        <v>43</v>
      </c>
      <c r="I125" t="s">
        <v>1094</v>
      </c>
      <c r="J125" t="s">
        <v>1502</v>
      </c>
      <c r="K125" t="s">
        <v>401</v>
      </c>
    </row>
    <row r="126" spans="1:11" x14ac:dyDescent="0.2">
      <c r="A126" t="s">
        <v>402</v>
      </c>
      <c r="B126" t="s">
        <v>403</v>
      </c>
      <c r="C126" t="s">
        <v>216</v>
      </c>
      <c r="D126" t="s">
        <v>3576</v>
      </c>
      <c r="E126" t="s">
        <v>404</v>
      </c>
      <c r="F126">
        <v>2101</v>
      </c>
      <c r="G126">
        <v>1967</v>
      </c>
      <c r="H126" t="s">
        <v>43</v>
      </c>
      <c r="I126" t="s">
        <v>1094</v>
      </c>
      <c r="J126" t="s">
        <v>1502</v>
      </c>
      <c r="K126" t="s">
        <v>405</v>
      </c>
    </row>
    <row r="127" spans="1:11" x14ac:dyDescent="0.2">
      <c r="A127" t="s">
        <v>406</v>
      </c>
      <c r="C127" t="s">
        <v>216</v>
      </c>
      <c r="D127" t="s">
        <v>3576</v>
      </c>
      <c r="E127" t="s">
        <v>1127</v>
      </c>
      <c r="F127">
        <v>2068.14</v>
      </c>
      <c r="G127">
        <v>1967</v>
      </c>
      <c r="H127" t="s">
        <v>43</v>
      </c>
      <c r="I127" t="s">
        <v>1094</v>
      </c>
      <c r="J127" t="s">
        <v>1502</v>
      </c>
      <c r="K127" t="s">
        <v>407</v>
      </c>
    </row>
    <row r="128" spans="1:11" x14ac:dyDescent="0.2">
      <c r="A128" t="s">
        <v>408</v>
      </c>
      <c r="C128" t="s">
        <v>216</v>
      </c>
      <c r="D128" t="s">
        <v>3576</v>
      </c>
      <c r="E128" t="s">
        <v>1127</v>
      </c>
      <c r="F128">
        <v>2068.14</v>
      </c>
      <c r="G128">
        <v>1967</v>
      </c>
      <c r="H128" t="s">
        <v>43</v>
      </c>
      <c r="I128" t="s">
        <v>1094</v>
      </c>
      <c r="J128" t="s">
        <v>1502</v>
      </c>
      <c r="K128" t="s">
        <v>409</v>
      </c>
    </row>
    <row r="129" spans="1:11" x14ac:dyDescent="0.2">
      <c r="A129" t="s">
        <v>410</v>
      </c>
      <c r="C129" t="s">
        <v>216</v>
      </c>
      <c r="D129" t="s">
        <v>3576</v>
      </c>
      <c r="E129" t="s">
        <v>1127</v>
      </c>
      <c r="F129">
        <v>2068.14</v>
      </c>
      <c r="G129">
        <v>1967</v>
      </c>
      <c r="H129" t="s">
        <v>43</v>
      </c>
      <c r="I129" t="s">
        <v>1094</v>
      </c>
      <c r="J129" t="s">
        <v>1502</v>
      </c>
      <c r="K129" t="s">
        <v>411</v>
      </c>
    </row>
    <row r="130" spans="1:11" x14ac:dyDescent="0.2">
      <c r="A130" t="s">
        <v>412</v>
      </c>
      <c r="B130" t="s">
        <v>413</v>
      </c>
      <c r="C130" t="s">
        <v>216</v>
      </c>
      <c r="D130" t="s">
        <v>3576</v>
      </c>
      <c r="E130" t="s">
        <v>414</v>
      </c>
      <c r="F130">
        <v>2107.35</v>
      </c>
      <c r="G130">
        <v>1967</v>
      </c>
      <c r="H130" t="s">
        <v>43</v>
      </c>
      <c r="I130" t="s">
        <v>1094</v>
      </c>
      <c r="J130" t="s">
        <v>1502</v>
      </c>
      <c r="K130" t="s">
        <v>415</v>
      </c>
    </row>
    <row r="131" spans="1:11" x14ac:dyDescent="0.2">
      <c r="A131" t="s">
        <v>416</v>
      </c>
      <c r="B131" t="s">
        <v>417</v>
      </c>
      <c r="C131" t="s">
        <v>216</v>
      </c>
      <c r="D131" t="s">
        <v>3576</v>
      </c>
      <c r="E131" t="s">
        <v>418</v>
      </c>
      <c r="F131">
        <v>2300</v>
      </c>
      <c r="G131">
        <v>1967</v>
      </c>
      <c r="H131" t="s">
        <v>32</v>
      </c>
      <c r="I131" t="s">
        <v>1094</v>
      </c>
      <c r="J131" t="s">
        <v>1502</v>
      </c>
      <c r="K131" t="s">
        <v>419</v>
      </c>
    </row>
    <row r="132" spans="1:11" x14ac:dyDescent="0.2">
      <c r="A132" t="s">
        <v>420</v>
      </c>
      <c r="B132" t="s">
        <v>417</v>
      </c>
      <c r="C132" t="s">
        <v>216</v>
      </c>
      <c r="D132" t="s">
        <v>3576</v>
      </c>
      <c r="E132" t="s">
        <v>418</v>
      </c>
      <c r="F132">
        <v>2300</v>
      </c>
      <c r="G132">
        <v>1967</v>
      </c>
      <c r="H132" t="s">
        <v>43</v>
      </c>
      <c r="I132" t="s">
        <v>1094</v>
      </c>
      <c r="J132" t="s">
        <v>1502</v>
      </c>
      <c r="K132" t="s">
        <v>421</v>
      </c>
    </row>
    <row r="133" spans="1:11" x14ac:dyDescent="0.2">
      <c r="A133" t="s">
        <v>422</v>
      </c>
      <c r="B133" t="s">
        <v>423</v>
      </c>
      <c r="C133" t="s">
        <v>216</v>
      </c>
      <c r="D133" t="s">
        <v>3576</v>
      </c>
      <c r="E133" t="s">
        <v>424</v>
      </c>
      <c r="F133">
        <v>2612</v>
      </c>
      <c r="G133">
        <v>1967</v>
      </c>
      <c r="H133" t="s">
        <v>43</v>
      </c>
      <c r="I133" t="s">
        <v>1094</v>
      </c>
      <c r="J133" t="s">
        <v>1502</v>
      </c>
      <c r="K133" t="s">
        <v>425</v>
      </c>
    </row>
    <row r="134" spans="1:11" x14ac:dyDescent="0.2">
      <c r="A134" t="s">
        <v>426</v>
      </c>
      <c r="B134" t="s">
        <v>427</v>
      </c>
      <c r="C134" t="s">
        <v>216</v>
      </c>
      <c r="D134" t="s">
        <v>3576</v>
      </c>
      <c r="E134" t="s">
        <v>428</v>
      </c>
      <c r="F134">
        <v>540</v>
      </c>
      <c r="G134">
        <v>1967</v>
      </c>
      <c r="H134" t="s">
        <v>32</v>
      </c>
      <c r="I134" t="s">
        <v>1094</v>
      </c>
      <c r="J134" t="s">
        <v>2440</v>
      </c>
      <c r="K134" t="s">
        <v>429</v>
      </c>
    </row>
    <row r="135" spans="1:11" x14ac:dyDescent="0.2">
      <c r="A135" t="s">
        <v>430</v>
      </c>
      <c r="B135" t="s">
        <v>431</v>
      </c>
      <c r="C135" t="s">
        <v>216</v>
      </c>
      <c r="D135" t="s">
        <v>3576</v>
      </c>
      <c r="E135" t="s">
        <v>432</v>
      </c>
      <c r="F135">
        <v>2645</v>
      </c>
      <c r="G135">
        <v>1967</v>
      </c>
      <c r="H135" t="s">
        <v>43</v>
      </c>
      <c r="I135" t="s">
        <v>1094</v>
      </c>
      <c r="J135" t="s">
        <v>1502</v>
      </c>
      <c r="K135" t="s">
        <v>433</v>
      </c>
    </row>
    <row r="136" spans="1:11" x14ac:dyDescent="0.2">
      <c r="A136" t="s">
        <v>434</v>
      </c>
      <c r="B136" t="s">
        <v>435</v>
      </c>
      <c r="C136" t="s">
        <v>216</v>
      </c>
      <c r="D136" t="s">
        <v>3576</v>
      </c>
      <c r="E136" t="s">
        <v>1130</v>
      </c>
      <c r="F136">
        <v>2100</v>
      </c>
      <c r="G136">
        <v>1967</v>
      </c>
      <c r="H136" t="s">
        <v>43</v>
      </c>
      <c r="I136" t="s">
        <v>1094</v>
      </c>
      <c r="J136" t="s">
        <v>2438</v>
      </c>
      <c r="K136" t="s">
        <v>436</v>
      </c>
    </row>
    <row r="137" spans="1:11" x14ac:dyDescent="0.2">
      <c r="A137" t="s">
        <v>437</v>
      </c>
      <c r="B137" t="s">
        <v>435</v>
      </c>
      <c r="C137" t="s">
        <v>216</v>
      </c>
      <c r="D137" t="s">
        <v>3576</v>
      </c>
      <c r="E137" t="s">
        <v>1130</v>
      </c>
      <c r="F137">
        <v>2100</v>
      </c>
      <c r="G137">
        <v>1967</v>
      </c>
      <c r="H137" t="s">
        <v>43</v>
      </c>
      <c r="I137" t="s">
        <v>1094</v>
      </c>
      <c r="J137" t="s">
        <v>2440</v>
      </c>
      <c r="K137" t="s">
        <v>438</v>
      </c>
    </row>
    <row r="138" spans="1:11" x14ac:dyDescent="0.2">
      <c r="A138" t="s">
        <v>439</v>
      </c>
      <c r="B138" t="s">
        <v>440</v>
      </c>
      <c r="C138" t="s">
        <v>216</v>
      </c>
      <c r="D138" t="s">
        <v>3576</v>
      </c>
      <c r="E138" t="s">
        <v>441</v>
      </c>
      <c r="F138">
        <v>1857</v>
      </c>
      <c r="G138">
        <v>1967</v>
      </c>
      <c r="H138" t="s">
        <v>32</v>
      </c>
      <c r="I138" t="s">
        <v>1094</v>
      </c>
      <c r="J138" t="s">
        <v>1500</v>
      </c>
      <c r="K138" t="s">
        <v>442</v>
      </c>
    </row>
    <row r="139" spans="1:11" x14ac:dyDescent="0.2">
      <c r="A139" t="s">
        <v>443</v>
      </c>
      <c r="B139" t="s">
        <v>444</v>
      </c>
      <c r="C139" t="s">
        <v>216</v>
      </c>
      <c r="D139" t="s">
        <v>3576</v>
      </c>
      <c r="E139" t="s">
        <v>445</v>
      </c>
      <c r="F139">
        <v>1650</v>
      </c>
      <c r="G139">
        <v>1967</v>
      </c>
      <c r="H139" t="s">
        <v>43</v>
      </c>
      <c r="I139" t="s">
        <v>1094</v>
      </c>
      <c r="J139" t="s">
        <v>1502</v>
      </c>
      <c r="K139" t="s">
        <v>446</v>
      </c>
    </row>
    <row r="140" spans="1:11" x14ac:dyDescent="0.2">
      <c r="A140" t="s">
        <v>447</v>
      </c>
      <c r="B140" t="s">
        <v>448</v>
      </c>
      <c r="C140" t="s">
        <v>216</v>
      </c>
      <c r="D140" t="s">
        <v>3576</v>
      </c>
      <c r="E140" t="s">
        <v>449</v>
      </c>
      <c r="F140">
        <v>2600</v>
      </c>
      <c r="G140">
        <v>1967</v>
      </c>
      <c r="H140" t="s">
        <v>32</v>
      </c>
      <c r="I140" t="s">
        <v>1094</v>
      </c>
      <c r="J140" t="s">
        <v>2438</v>
      </c>
      <c r="K140" t="s">
        <v>450</v>
      </c>
    </row>
    <row r="141" spans="1:11" x14ac:dyDescent="0.2">
      <c r="A141" t="s">
        <v>451</v>
      </c>
      <c r="B141" t="s">
        <v>448</v>
      </c>
      <c r="C141" t="s">
        <v>216</v>
      </c>
      <c r="D141" t="s">
        <v>3576</v>
      </c>
      <c r="E141" t="s">
        <v>449</v>
      </c>
      <c r="F141">
        <v>2600</v>
      </c>
      <c r="G141">
        <v>1967</v>
      </c>
      <c r="H141" t="s">
        <v>43</v>
      </c>
      <c r="I141" t="s">
        <v>1094</v>
      </c>
      <c r="J141" t="s">
        <v>2438</v>
      </c>
      <c r="K141" t="s">
        <v>452</v>
      </c>
    </row>
    <row r="142" spans="1:11" x14ac:dyDescent="0.2">
      <c r="A142" t="s">
        <v>453</v>
      </c>
      <c r="C142" t="s">
        <v>216</v>
      </c>
      <c r="D142" t="s">
        <v>3576</v>
      </c>
      <c r="E142" t="s">
        <v>1127</v>
      </c>
      <c r="F142">
        <v>2068.14</v>
      </c>
      <c r="G142">
        <v>1967</v>
      </c>
      <c r="H142" t="s">
        <v>26</v>
      </c>
      <c r="I142" t="s">
        <v>1094</v>
      </c>
      <c r="J142" t="s">
        <v>1502</v>
      </c>
      <c r="K142" t="s">
        <v>454</v>
      </c>
    </row>
    <row r="143" spans="1:11" x14ac:dyDescent="0.2">
      <c r="A143" t="s">
        <v>455</v>
      </c>
      <c r="B143" t="s">
        <v>456</v>
      </c>
      <c r="C143" t="s">
        <v>216</v>
      </c>
      <c r="D143" t="s">
        <v>3576</v>
      </c>
      <c r="E143" t="s">
        <v>457</v>
      </c>
      <c r="F143">
        <v>1600</v>
      </c>
      <c r="G143">
        <v>1968</v>
      </c>
      <c r="H143" t="s">
        <v>43</v>
      </c>
      <c r="I143" t="s">
        <v>1094</v>
      </c>
      <c r="J143" t="s">
        <v>2438</v>
      </c>
      <c r="K143" t="s">
        <v>458</v>
      </c>
    </row>
    <row r="144" spans="1:11" x14ac:dyDescent="0.2">
      <c r="A144" t="s">
        <v>459</v>
      </c>
      <c r="B144" t="s">
        <v>460</v>
      </c>
      <c r="C144" t="s">
        <v>216</v>
      </c>
      <c r="D144" t="s">
        <v>3576</v>
      </c>
      <c r="E144" t="s">
        <v>461</v>
      </c>
      <c r="F144">
        <v>1600</v>
      </c>
      <c r="G144">
        <v>1967</v>
      </c>
      <c r="H144" t="s">
        <v>43</v>
      </c>
      <c r="I144" t="s">
        <v>1094</v>
      </c>
      <c r="J144" t="s">
        <v>2438</v>
      </c>
      <c r="K144" t="s">
        <v>462</v>
      </c>
    </row>
    <row r="145" spans="1:11" x14ac:dyDescent="0.2">
      <c r="A145" t="s">
        <v>463</v>
      </c>
      <c r="B145" t="s">
        <v>460</v>
      </c>
      <c r="C145" t="s">
        <v>216</v>
      </c>
      <c r="D145" t="s">
        <v>3576</v>
      </c>
      <c r="E145" t="s">
        <v>461</v>
      </c>
      <c r="F145">
        <v>1600</v>
      </c>
      <c r="G145">
        <v>1967</v>
      </c>
      <c r="H145" t="s">
        <v>32</v>
      </c>
      <c r="I145" t="s">
        <v>1094</v>
      </c>
      <c r="J145" t="s">
        <v>2438</v>
      </c>
      <c r="K145" t="s">
        <v>464</v>
      </c>
    </row>
    <row r="146" spans="1:11" x14ac:dyDescent="0.2">
      <c r="A146" t="s">
        <v>465</v>
      </c>
      <c r="B146" t="s">
        <v>466</v>
      </c>
      <c r="C146" t="s">
        <v>216</v>
      </c>
      <c r="D146" t="s">
        <v>3576</v>
      </c>
      <c r="E146" t="s">
        <v>467</v>
      </c>
      <c r="F146">
        <v>1500</v>
      </c>
      <c r="G146">
        <v>1967</v>
      </c>
      <c r="H146" t="s">
        <v>32</v>
      </c>
      <c r="I146" t="s">
        <v>1094</v>
      </c>
      <c r="J146" t="s">
        <v>2438</v>
      </c>
      <c r="K146" t="s">
        <v>468</v>
      </c>
    </row>
    <row r="147" spans="1:11" x14ac:dyDescent="0.2">
      <c r="A147" t="s">
        <v>469</v>
      </c>
      <c r="B147" t="s">
        <v>466</v>
      </c>
      <c r="C147" t="s">
        <v>216</v>
      </c>
      <c r="D147" t="s">
        <v>3576</v>
      </c>
      <c r="E147" t="s">
        <v>467</v>
      </c>
      <c r="F147">
        <v>1500</v>
      </c>
      <c r="G147">
        <v>1967</v>
      </c>
      <c r="H147" t="s">
        <v>32</v>
      </c>
      <c r="I147" t="s">
        <v>1094</v>
      </c>
      <c r="J147" t="s">
        <v>2438</v>
      </c>
      <c r="K147" t="s">
        <v>470</v>
      </c>
    </row>
    <row r="148" spans="1:11" x14ac:dyDescent="0.2">
      <c r="A148" t="s">
        <v>471</v>
      </c>
      <c r="B148" t="s">
        <v>472</v>
      </c>
      <c r="C148" t="s">
        <v>216</v>
      </c>
      <c r="D148" t="s">
        <v>3576</v>
      </c>
      <c r="E148" t="s">
        <v>1131</v>
      </c>
      <c r="F148">
        <v>1500</v>
      </c>
      <c r="G148">
        <v>1967</v>
      </c>
      <c r="H148" t="s">
        <v>32</v>
      </c>
      <c r="I148" t="s">
        <v>1094</v>
      </c>
      <c r="J148" t="s">
        <v>2438</v>
      </c>
      <c r="K148" t="s">
        <v>473</v>
      </c>
    </row>
    <row r="149" spans="1:11" x14ac:dyDescent="0.2">
      <c r="A149" t="s">
        <v>474</v>
      </c>
      <c r="B149" t="s">
        <v>472</v>
      </c>
      <c r="C149" t="s">
        <v>216</v>
      </c>
      <c r="D149" t="s">
        <v>3576</v>
      </c>
      <c r="E149" t="s">
        <v>1131</v>
      </c>
      <c r="F149">
        <v>1500</v>
      </c>
      <c r="G149">
        <v>1967</v>
      </c>
      <c r="H149" t="s">
        <v>32</v>
      </c>
      <c r="I149" t="s">
        <v>1094</v>
      </c>
      <c r="J149" t="s">
        <v>2438</v>
      </c>
      <c r="K149" t="s">
        <v>475</v>
      </c>
    </row>
    <row r="150" spans="1:11" x14ac:dyDescent="0.2">
      <c r="A150" t="s">
        <v>476</v>
      </c>
      <c r="B150" t="s">
        <v>477</v>
      </c>
      <c r="C150" t="s">
        <v>216</v>
      </c>
      <c r="D150" t="s">
        <v>3576</v>
      </c>
      <c r="E150" t="s">
        <v>478</v>
      </c>
      <c r="F150">
        <v>2467.59</v>
      </c>
      <c r="G150">
        <v>1967</v>
      </c>
      <c r="H150" t="s">
        <v>32</v>
      </c>
      <c r="I150" t="s">
        <v>1094</v>
      </c>
      <c r="J150" t="s">
        <v>1502</v>
      </c>
      <c r="K150" t="s">
        <v>479</v>
      </c>
    </row>
    <row r="151" spans="1:11" x14ac:dyDescent="0.2">
      <c r="A151" t="s">
        <v>480</v>
      </c>
      <c r="B151" t="s">
        <v>481</v>
      </c>
      <c r="C151" t="s">
        <v>216</v>
      </c>
      <c r="D151" t="s">
        <v>3576</v>
      </c>
      <c r="E151" t="s">
        <v>482</v>
      </c>
      <c r="F151">
        <v>2200</v>
      </c>
      <c r="G151">
        <v>1967</v>
      </c>
      <c r="H151" t="s">
        <v>43</v>
      </c>
      <c r="I151" t="s">
        <v>1094</v>
      </c>
      <c r="J151" t="s">
        <v>1502</v>
      </c>
      <c r="K151" t="s">
        <v>483</v>
      </c>
    </row>
    <row r="152" spans="1:11" x14ac:dyDescent="0.2">
      <c r="A152" t="s">
        <v>484</v>
      </c>
      <c r="B152" t="s">
        <v>485</v>
      </c>
      <c r="C152" t="s">
        <v>216</v>
      </c>
      <c r="D152" t="s">
        <v>3576</v>
      </c>
      <c r="E152" t="s">
        <v>486</v>
      </c>
      <c r="F152">
        <v>2500</v>
      </c>
      <c r="G152">
        <v>1967</v>
      </c>
      <c r="H152" t="s">
        <v>32</v>
      </c>
      <c r="I152" t="s">
        <v>1094</v>
      </c>
      <c r="J152" t="s">
        <v>1500</v>
      </c>
      <c r="K152" t="s">
        <v>487</v>
      </c>
    </row>
    <row r="153" spans="1:11" x14ac:dyDescent="0.2">
      <c r="A153" t="s">
        <v>488</v>
      </c>
      <c r="B153" t="s">
        <v>489</v>
      </c>
      <c r="C153" t="s">
        <v>216</v>
      </c>
      <c r="D153" t="s">
        <v>3576</v>
      </c>
      <c r="E153" t="s">
        <v>490</v>
      </c>
      <c r="F153">
        <v>1350</v>
      </c>
      <c r="G153">
        <v>1968</v>
      </c>
      <c r="H153" t="s">
        <v>43</v>
      </c>
      <c r="I153" t="s">
        <v>1094</v>
      </c>
      <c r="J153" t="s">
        <v>2440</v>
      </c>
      <c r="K153" t="s">
        <v>491</v>
      </c>
    </row>
    <row r="154" spans="1:11" x14ac:dyDescent="0.2">
      <c r="A154" t="s">
        <v>492</v>
      </c>
      <c r="B154" t="s">
        <v>493</v>
      </c>
      <c r="C154" t="s">
        <v>216</v>
      </c>
      <c r="D154" t="s">
        <v>3576</v>
      </c>
      <c r="E154" t="s">
        <v>494</v>
      </c>
      <c r="F154">
        <v>1560</v>
      </c>
      <c r="G154">
        <v>1968</v>
      </c>
      <c r="H154" t="s">
        <v>43</v>
      </c>
      <c r="I154" t="s">
        <v>1094</v>
      </c>
      <c r="J154" t="s">
        <v>1502</v>
      </c>
      <c r="K154" t="s">
        <v>495</v>
      </c>
    </row>
    <row r="155" spans="1:11" x14ac:dyDescent="0.2">
      <c r="A155" t="s">
        <v>496</v>
      </c>
      <c r="B155" t="s">
        <v>497</v>
      </c>
      <c r="C155" t="s">
        <v>216</v>
      </c>
      <c r="D155" t="s">
        <v>3576</v>
      </c>
      <c r="E155" t="s">
        <v>498</v>
      </c>
      <c r="F155">
        <v>2205</v>
      </c>
      <c r="G155">
        <v>1968</v>
      </c>
      <c r="H155" t="s">
        <v>43</v>
      </c>
      <c r="I155" t="s">
        <v>1094</v>
      </c>
      <c r="J155" t="s">
        <v>1502</v>
      </c>
      <c r="K155" t="s">
        <v>499</v>
      </c>
    </row>
    <row r="156" spans="1:11" x14ac:dyDescent="0.2">
      <c r="A156" t="s">
        <v>500</v>
      </c>
      <c r="B156" t="s">
        <v>501</v>
      </c>
      <c r="C156" t="s">
        <v>216</v>
      </c>
      <c r="D156" t="s">
        <v>3576</v>
      </c>
      <c r="E156" t="s">
        <v>502</v>
      </c>
      <c r="F156">
        <v>1250</v>
      </c>
      <c r="G156">
        <v>1968</v>
      </c>
      <c r="H156" t="s">
        <v>43</v>
      </c>
      <c r="I156" t="s">
        <v>1094</v>
      </c>
      <c r="J156" t="s">
        <v>1502</v>
      </c>
      <c r="K156" t="s">
        <v>503</v>
      </c>
    </row>
    <row r="157" spans="1:11" x14ac:dyDescent="0.2">
      <c r="A157" t="s">
        <v>504</v>
      </c>
      <c r="C157" t="s">
        <v>216</v>
      </c>
      <c r="D157" t="s">
        <v>3576</v>
      </c>
      <c r="E157" t="s">
        <v>1127</v>
      </c>
      <c r="F157">
        <v>2068.14</v>
      </c>
      <c r="G157">
        <v>1968</v>
      </c>
      <c r="H157" t="s">
        <v>43</v>
      </c>
      <c r="I157" t="s">
        <v>1094</v>
      </c>
      <c r="J157" t="s">
        <v>1502</v>
      </c>
      <c r="K157" t="s">
        <v>505</v>
      </c>
    </row>
    <row r="158" spans="1:11" x14ac:dyDescent="0.2">
      <c r="A158" t="s">
        <v>506</v>
      </c>
      <c r="B158" t="s">
        <v>303</v>
      </c>
      <c r="C158" t="s">
        <v>216</v>
      </c>
      <c r="D158" t="s">
        <v>3576</v>
      </c>
      <c r="E158" t="s">
        <v>304</v>
      </c>
      <c r="F158">
        <v>1941</v>
      </c>
      <c r="G158">
        <v>1968</v>
      </c>
      <c r="H158" t="s">
        <v>43</v>
      </c>
      <c r="I158" t="s">
        <v>1094</v>
      </c>
      <c r="J158" t="s">
        <v>1502</v>
      </c>
      <c r="K158" t="s">
        <v>507</v>
      </c>
    </row>
    <row r="159" spans="1:11" x14ac:dyDescent="0.2">
      <c r="A159" t="s">
        <v>508</v>
      </c>
      <c r="B159" t="s">
        <v>509</v>
      </c>
      <c r="C159" t="s">
        <v>30</v>
      </c>
      <c r="D159" t="s">
        <v>3573</v>
      </c>
      <c r="E159" t="s">
        <v>31</v>
      </c>
      <c r="F159">
        <v>109.8</v>
      </c>
      <c r="G159">
        <v>1971</v>
      </c>
      <c r="H159" t="s">
        <v>43</v>
      </c>
      <c r="I159" t="s">
        <v>35</v>
      </c>
      <c r="J159" t="s">
        <v>2439</v>
      </c>
      <c r="K159" t="s">
        <v>510</v>
      </c>
    </row>
    <row r="160" spans="1:11" x14ac:dyDescent="0.2">
      <c r="A160" t="s">
        <v>511</v>
      </c>
      <c r="C160" t="s">
        <v>216</v>
      </c>
      <c r="D160" t="s">
        <v>3576</v>
      </c>
      <c r="E160" t="s">
        <v>1127</v>
      </c>
      <c r="F160">
        <v>2068.14</v>
      </c>
      <c r="G160">
        <v>1980</v>
      </c>
      <c r="H160" t="s">
        <v>32</v>
      </c>
      <c r="I160" t="s">
        <v>70</v>
      </c>
      <c r="J160" t="s">
        <v>2438</v>
      </c>
      <c r="K160" t="s">
        <v>512</v>
      </c>
    </row>
    <row r="161" spans="1:11" x14ac:dyDescent="0.2">
      <c r="A161" t="s">
        <v>513</v>
      </c>
      <c r="C161" t="s">
        <v>216</v>
      </c>
      <c r="D161" t="s">
        <v>3576</v>
      </c>
      <c r="E161" t="s">
        <v>1127</v>
      </c>
      <c r="F161">
        <v>2068.14</v>
      </c>
      <c r="G161">
        <v>1980</v>
      </c>
      <c r="I161" t="s">
        <v>1094</v>
      </c>
      <c r="J161" t="s">
        <v>1500</v>
      </c>
      <c r="K161" t="s">
        <v>514</v>
      </c>
    </row>
    <row r="162" spans="1:11" x14ac:dyDescent="0.2">
      <c r="A162" t="s">
        <v>515</v>
      </c>
      <c r="C162" t="s">
        <v>216</v>
      </c>
      <c r="D162" t="s">
        <v>3576</v>
      </c>
      <c r="E162" t="s">
        <v>1127</v>
      </c>
      <c r="F162">
        <v>2068.14</v>
      </c>
      <c r="G162">
        <v>1980</v>
      </c>
      <c r="H162" t="s">
        <v>32</v>
      </c>
      <c r="I162" t="s">
        <v>516</v>
      </c>
      <c r="J162" t="s">
        <v>2438</v>
      </c>
      <c r="K162" t="s">
        <v>517</v>
      </c>
    </row>
    <row r="163" spans="1:11" x14ac:dyDescent="0.2">
      <c r="A163" t="s">
        <v>518</v>
      </c>
      <c r="C163" t="s">
        <v>216</v>
      </c>
      <c r="D163" t="s">
        <v>3576</v>
      </c>
      <c r="E163" t="s">
        <v>1127</v>
      </c>
      <c r="F163">
        <v>2068.14</v>
      </c>
      <c r="G163">
        <v>1980</v>
      </c>
      <c r="H163" t="s">
        <v>43</v>
      </c>
      <c r="I163" t="s">
        <v>70</v>
      </c>
      <c r="J163" t="s">
        <v>2438</v>
      </c>
      <c r="K163" t="s">
        <v>519</v>
      </c>
    </row>
    <row r="164" spans="1:11" x14ac:dyDescent="0.2">
      <c r="A164" t="s">
        <v>520</v>
      </c>
      <c r="C164" t="s">
        <v>216</v>
      </c>
      <c r="D164" t="s">
        <v>3576</v>
      </c>
      <c r="E164" t="s">
        <v>1127</v>
      </c>
      <c r="F164">
        <v>2068.14</v>
      </c>
      <c r="G164">
        <v>1980</v>
      </c>
      <c r="I164" t="s">
        <v>1094</v>
      </c>
      <c r="J164" t="s">
        <v>2438</v>
      </c>
      <c r="K164" t="s">
        <v>521</v>
      </c>
    </row>
    <row r="165" spans="1:11" x14ac:dyDescent="0.2">
      <c r="A165" t="s">
        <v>522</v>
      </c>
      <c r="C165" t="s">
        <v>216</v>
      </c>
      <c r="D165" t="s">
        <v>3576</v>
      </c>
      <c r="E165" t="s">
        <v>1127</v>
      </c>
      <c r="F165">
        <v>2068.14</v>
      </c>
      <c r="G165">
        <v>1980</v>
      </c>
      <c r="I165" t="s">
        <v>1094</v>
      </c>
      <c r="J165" t="s">
        <v>1502</v>
      </c>
      <c r="K165" t="s">
        <v>523</v>
      </c>
    </row>
    <row r="166" spans="1:11" x14ac:dyDescent="0.2">
      <c r="A166" t="s">
        <v>524</v>
      </c>
      <c r="C166" t="s">
        <v>216</v>
      </c>
      <c r="D166" t="s">
        <v>3576</v>
      </c>
      <c r="E166" t="s">
        <v>1127</v>
      </c>
      <c r="F166">
        <v>2068.14</v>
      </c>
      <c r="G166">
        <v>1980</v>
      </c>
      <c r="H166" t="s">
        <v>43</v>
      </c>
      <c r="I166" t="s">
        <v>70</v>
      </c>
      <c r="J166" t="s">
        <v>2438</v>
      </c>
      <c r="K166" t="s">
        <v>525</v>
      </c>
    </row>
    <row r="167" spans="1:11" x14ac:dyDescent="0.2">
      <c r="A167" t="s">
        <v>526</v>
      </c>
      <c r="C167" t="s">
        <v>216</v>
      </c>
      <c r="D167" t="s">
        <v>3576</v>
      </c>
      <c r="E167" t="s">
        <v>1127</v>
      </c>
      <c r="F167">
        <v>2068.14</v>
      </c>
      <c r="G167">
        <v>1980</v>
      </c>
      <c r="H167" t="s">
        <v>43</v>
      </c>
      <c r="I167" t="s">
        <v>70</v>
      </c>
      <c r="J167" t="s">
        <v>2438</v>
      </c>
      <c r="K167" t="s">
        <v>527</v>
      </c>
    </row>
    <row r="168" spans="1:11" x14ac:dyDescent="0.2">
      <c r="A168" t="s">
        <v>528</v>
      </c>
      <c r="C168" t="s">
        <v>216</v>
      </c>
      <c r="D168" t="s">
        <v>3576</v>
      </c>
      <c r="E168" t="s">
        <v>1127</v>
      </c>
      <c r="F168">
        <v>2068.14</v>
      </c>
      <c r="G168">
        <v>1980</v>
      </c>
      <c r="H168" t="s">
        <v>43</v>
      </c>
      <c r="I168" t="s">
        <v>529</v>
      </c>
      <c r="J168" t="s">
        <v>1502</v>
      </c>
      <c r="K168" t="s">
        <v>530</v>
      </c>
    </row>
    <row r="169" spans="1:11" x14ac:dyDescent="0.2">
      <c r="A169" t="s">
        <v>531</v>
      </c>
      <c r="C169" t="s">
        <v>216</v>
      </c>
      <c r="D169" t="s">
        <v>3576</v>
      </c>
      <c r="E169" t="s">
        <v>1127</v>
      </c>
      <c r="F169">
        <v>2068.14</v>
      </c>
      <c r="G169">
        <v>1980</v>
      </c>
      <c r="H169" t="s">
        <v>43</v>
      </c>
      <c r="I169" t="s">
        <v>532</v>
      </c>
      <c r="J169" t="s">
        <v>2438</v>
      </c>
      <c r="K169" t="s">
        <v>533</v>
      </c>
    </row>
    <row r="170" spans="1:11" x14ac:dyDescent="0.2">
      <c r="A170" t="s">
        <v>534</v>
      </c>
      <c r="B170" t="s">
        <v>535</v>
      </c>
      <c r="C170" t="s">
        <v>125</v>
      </c>
      <c r="D170" t="s">
        <v>3575</v>
      </c>
      <c r="E170" t="s">
        <v>536</v>
      </c>
      <c r="F170">
        <v>2800</v>
      </c>
      <c r="G170">
        <v>1982</v>
      </c>
      <c r="I170" t="s">
        <v>1094</v>
      </c>
      <c r="J170" t="s">
        <v>1500</v>
      </c>
      <c r="K170" t="s">
        <v>537</v>
      </c>
    </row>
    <row r="171" spans="1:11" x14ac:dyDescent="0.2">
      <c r="A171" t="s">
        <v>538</v>
      </c>
      <c r="B171" t="s">
        <v>539</v>
      </c>
      <c r="C171" t="s">
        <v>540</v>
      </c>
      <c r="D171" t="s">
        <v>3578</v>
      </c>
      <c r="E171" t="s">
        <v>541</v>
      </c>
      <c r="F171">
        <v>406.81</v>
      </c>
      <c r="G171">
        <v>1983</v>
      </c>
      <c r="H171" t="s">
        <v>43</v>
      </c>
      <c r="I171" t="s">
        <v>109</v>
      </c>
      <c r="J171" t="s">
        <v>1497</v>
      </c>
      <c r="K171" t="s">
        <v>542</v>
      </c>
    </row>
    <row r="172" spans="1:11" x14ac:dyDescent="0.2">
      <c r="A172" t="s">
        <v>543</v>
      </c>
      <c r="B172" t="s">
        <v>544</v>
      </c>
      <c r="C172" t="s">
        <v>25</v>
      </c>
      <c r="D172" t="s">
        <v>3572</v>
      </c>
      <c r="E172" t="s">
        <v>545</v>
      </c>
      <c r="F172">
        <v>405.66</v>
      </c>
      <c r="G172">
        <v>1987</v>
      </c>
      <c r="H172" t="s">
        <v>32</v>
      </c>
      <c r="I172" t="s">
        <v>1094</v>
      </c>
      <c r="J172" t="s">
        <v>2440</v>
      </c>
      <c r="K172" t="s">
        <v>546</v>
      </c>
    </row>
    <row r="173" spans="1:11" x14ac:dyDescent="0.2">
      <c r="A173" t="s">
        <v>547</v>
      </c>
      <c r="C173" t="s">
        <v>548</v>
      </c>
      <c r="D173" t="s">
        <v>3578</v>
      </c>
      <c r="E173" t="s">
        <v>1132</v>
      </c>
      <c r="F173">
        <v>302.08999999999997</v>
      </c>
      <c r="G173">
        <v>1978</v>
      </c>
      <c r="H173" t="s">
        <v>43</v>
      </c>
      <c r="I173" t="s">
        <v>109</v>
      </c>
      <c r="J173" t="s">
        <v>1497</v>
      </c>
      <c r="K173" t="s">
        <v>549</v>
      </c>
    </row>
    <row r="174" spans="1:11" x14ac:dyDescent="0.2">
      <c r="A174" t="s">
        <v>550</v>
      </c>
      <c r="C174" t="s">
        <v>551</v>
      </c>
      <c r="D174" t="s">
        <v>3578</v>
      </c>
      <c r="E174" t="s">
        <v>1133</v>
      </c>
      <c r="F174">
        <v>51.66</v>
      </c>
      <c r="G174">
        <v>1976</v>
      </c>
      <c r="H174" t="s">
        <v>43</v>
      </c>
      <c r="I174" t="s">
        <v>109</v>
      </c>
      <c r="J174" t="s">
        <v>1497</v>
      </c>
      <c r="K174" t="s">
        <v>552</v>
      </c>
    </row>
    <row r="175" spans="1:11" x14ac:dyDescent="0.2">
      <c r="A175" t="s">
        <v>553</v>
      </c>
      <c r="C175" t="s">
        <v>107</v>
      </c>
      <c r="D175" t="s">
        <v>3576</v>
      </c>
      <c r="E175" t="s">
        <v>1107</v>
      </c>
      <c r="F175">
        <v>916.85</v>
      </c>
      <c r="G175">
        <v>1978</v>
      </c>
      <c r="H175" t="s">
        <v>43</v>
      </c>
      <c r="I175" t="s">
        <v>156</v>
      </c>
      <c r="J175" t="s">
        <v>2440</v>
      </c>
      <c r="K175" t="s">
        <v>554</v>
      </c>
    </row>
    <row r="176" spans="1:11" x14ac:dyDescent="0.2">
      <c r="A176" t="s">
        <v>555</v>
      </c>
      <c r="C176" t="s">
        <v>107</v>
      </c>
      <c r="D176" t="s">
        <v>3576</v>
      </c>
      <c r="E176" t="s">
        <v>1107</v>
      </c>
      <c r="F176">
        <v>916.85</v>
      </c>
      <c r="G176">
        <v>1978</v>
      </c>
      <c r="H176" t="s">
        <v>43</v>
      </c>
      <c r="I176" t="s">
        <v>35</v>
      </c>
      <c r="J176" t="s">
        <v>2440</v>
      </c>
      <c r="K176" t="s">
        <v>556</v>
      </c>
    </row>
    <row r="177" spans="1:11" x14ac:dyDescent="0.2">
      <c r="A177" t="s">
        <v>557</v>
      </c>
      <c r="C177" t="s">
        <v>107</v>
      </c>
      <c r="D177" t="s">
        <v>3576</v>
      </c>
      <c r="E177" t="s">
        <v>1107</v>
      </c>
      <c r="F177">
        <v>916.85</v>
      </c>
      <c r="G177">
        <v>1978</v>
      </c>
      <c r="H177" t="s">
        <v>43</v>
      </c>
      <c r="I177" t="s">
        <v>529</v>
      </c>
      <c r="J177" t="s">
        <v>1501</v>
      </c>
      <c r="K177" t="s">
        <v>558</v>
      </c>
    </row>
    <row r="178" spans="1:11" x14ac:dyDescent="0.2">
      <c r="A178" t="s">
        <v>559</v>
      </c>
      <c r="B178" t="s">
        <v>560</v>
      </c>
      <c r="C178" t="s">
        <v>107</v>
      </c>
      <c r="D178" t="s">
        <v>3576</v>
      </c>
      <c r="E178" t="s">
        <v>1134</v>
      </c>
      <c r="F178">
        <v>1681.55</v>
      </c>
      <c r="G178">
        <v>1978</v>
      </c>
      <c r="I178" t="s">
        <v>693</v>
      </c>
      <c r="J178" t="s">
        <v>1501</v>
      </c>
      <c r="K178" t="s">
        <v>561</v>
      </c>
    </row>
    <row r="179" spans="1:11" x14ac:dyDescent="0.2">
      <c r="A179" t="s">
        <v>562</v>
      </c>
      <c r="C179" t="s">
        <v>107</v>
      </c>
      <c r="D179" t="s">
        <v>3576</v>
      </c>
      <c r="E179" t="s">
        <v>1107</v>
      </c>
      <c r="F179">
        <v>916.85</v>
      </c>
      <c r="G179">
        <v>1978</v>
      </c>
      <c r="H179" t="s">
        <v>32</v>
      </c>
      <c r="I179" t="s">
        <v>563</v>
      </c>
      <c r="J179" t="s">
        <v>1501</v>
      </c>
      <c r="K179" t="s">
        <v>564</v>
      </c>
    </row>
    <row r="180" spans="1:11" x14ac:dyDescent="0.2">
      <c r="A180" t="s">
        <v>565</v>
      </c>
      <c r="C180" t="s">
        <v>60</v>
      </c>
      <c r="D180" t="s">
        <v>3576</v>
      </c>
      <c r="E180" t="s">
        <v>1156</v>
      </c>
      <c r="F180">
        <v>473.05</v>
      </c>
      <c r="G180">
        <v>1977</v>
      </c>
      <c r="H180" t="s">
        <v>43</v>
      </c>
      <c r="I180" t="s">
        <v>147</v>
      </c>
      <c r="J180" t="s">
        <v>1499</v>
      </c>
      <c r="K180" t="s">
        <v>566</v>
      </c>
    </row>
    <row r="181" spans="1:11" x14ac:dyDescent="0.2">
      <c r="A181" t="s">
        <v>567</v>
      </c>
      <c r="C181" t="s">
        <v>134</v>
      </c>
      <c r="D181" t="s">
        <v>3573</v>
      </c>
      <c r="E181" t="s">
        <v>1135</v>
      </c>
      <c r="F181">
        <v>606.37</v>
      </c>
      <c r="G181">
        <v>1980</v>
      </c>
      <c r="H181" t="s">
        <v>43</v>
      </c>
      <c r="I181" t="s">
        <v>109</v>
      </c>
      <c r="J181" t="s">
        <v>1501</v>
      </c>
      <c r="K181" t="s">
        <v>568</v>
      </c>
    </row>
    <row r="182" spans="1:11" x14ac:dyDescent="0.2">
      <c r="A182" t="s">
        <v>569</v>
      </c>
      <c r="B182" t="s">
        <v>211</v>
      </c>
      <c r="C182" t="s">
        <v>30</v>
      </c>
      <c r="D182" t="s">
        <v>3573</v>
      </c>
      <c r="E182" t="s">
        <v>212</v>
      </c>
      <c r="F182">
        <v>1212.22</v>
      </c>
      <c r="G182">
        <v>1921</v>
      </c>
      <c r="H182" t="s">
        <v>26</v>
      </c>
      <c r="I182" t="s">
        <v>247</v>
      </c>
      <c r="J182" t="s">
        <v>2439</v>
      </c>
      <c r="K182" t="s">
        <v>570</v>
      </c>
    </row>
    <row r="183" spans="1:11" x14ac:dyDescent="0.2">
      <c r="A183" t="s">
        <v>571</v>
      </c>
      <c r="C183" t="s">
        <v>234</v>
      </c>
      <c r="D183" t="s">
        <v>3573</v>
      </c>
      <c r="E183" t="s">
        <v>1116</v>
      </c>
      <c r="F183">
        <v>1317.63</v>
      </c>
      <c r="G183">
        <v>1985</v>
      </c>
      <c r="H183" t="s">
        <v>26</v>
      </c>
      <c r="I183" t="s">
        <v>35</v>
      </c>
      <c r="J183" t="s">
        <v>2440</v>
      </c>
      <c r="K183" t="s">
        <v>572</v>
      </c>
    </row>
    <row r="184" spans="1:11" x14ac:dyDescent="0.2">
      <c r="A184" t="s">
        <v>573</v>
      </c>
      <c r="C184" t="s">
        <v>234</v>
      </c>
      <c r="D184" t="s">
        <v>3573</v>
      </c>
      <c r="E184" t="s">
        <v>1116</v>
      </c>
      <c r="F184">
        <v>1317.63</v>
      </c>
      <c r="G184">
        <v>1985</v>
      </c>
      <c r="H184" t="s">
        <v>26</v>
      </c>
      <c r="I184" t="s">
        <v>35</v>
      </c>
      <c r="J184" t="s">
        <v>2440</v>
      </c>
      <c r="K184" t="s">
        <v>574</v>
      </c>
    </row>
    <row r="185" spans="1:11" x14ac:dyDescent="0.2">
      <c r="A185" t="s">
        <v>575</v>
      </c>
      <c r="C185" t="s">
        <v>30</v>
      </c>
      <c r="D185" t="s">
        <v>3573</v>
      </c>
      <c r="E185" t="s">
        <v>1095</v>
      </c>
      <c r="F185">
        <v>1329.33</v>
      </c>
      <c r="G185">
        <v>1987</v>
      </c>
      <c r="I185" t="s">
        <v>1094</v>
      </c>
      <c r="J185" t="s">
        <v>2440</v>
      </c>
      <c r="K185" t="s">
        <v>576</v>
      </c>
    </row>
    <row r="186" spans="1:11" x14ac:dyDescent="0.2">
      <c r="A186" t="s">
        <v>577</v>
      </c>
      <c r="C186" t="s">
        <v>234</v>
      </c>
      <c r="D186" t="s">
        <v>3573</v>
      </c>
      <c r="E186" t="s">
        <v>1116</v>
      </c>
      <c r="F186">
        <v>1317.63</v>
      </c>
      <c r="G186">
        <v>1970</v>
      </c>
      <c r="I186" t="s">
        <v>1094</v>
      </c>
      <c r="J186" t="s">
        <v>2440</v>
      </c>
      <c r="K186" t="s">
        <v>578</v>
      </c>
    </row>
    <row r="187" spans="1:11" x14ac:dyDescent="0.2">
      <c r="A187" t="s">
        <v>579</v>
      </c>
      <c r="C187" t="s">
        <v>216</v>
      </c>
      <c r="D187" t="s">
        <v>3576</v>
      </c>
      <c r="E187" t="s">
        <v>1127</v>
      </c>
      <c r="F187">
        <v>2068.14</v>
      </c>
      <c r="G187">
        <v>1987</v>
      </c>
      <c r="I187" t="s">
        <v>1094</v>
      </c>
      <c r="J187" t="s">
        <v>2440</v>
      </c>
      <c r="K187" t="s">
        <v>580</v>
      </c>
    </row>
    <row r="188" spans="1:11" x14ac:dyDescent="0.2">
      <c r="A188" t="s">
        <v>581</v>
      </c>
      <c r="C188" t="s">
        <v>582</v>
      </c>
      <c r="D188" t="s">
        <v>3574</v>
      </c>
      <c r="E188" t="s">
        <v>1136</v>
      </c>
      <c r="F188">
        <v>337.58</v>
      </c>
      <c r="G188">
        <v>1974</v>
      </c>
      <c r="I188" t="s">
        <v>1094</v>
      </c>
      <c r="J188" t="s">
        <v>1499</v>
      </c>
      <c r="K188" t="s">
        <v>583</v>
      </c>
    </row>
    <row r="189" spans="1:11" x14ac:dyDescent="0.2">
      <c r="A189" t="s">
        <v>584</v>
      </c>
      <c r="C189" t="s">
        <v>216</v>
      </c>
      <c r="D189" t="s">
        <v>3576</v>
      </c>
      <c r="E189" t="s">
        <v>1127</v>
      </c>
      <c r="F189">
        <v>2068.14</v>
      </c>
      <c r="G189">
        <v>1987</v>
      </c>
      <c r="H189" t="s">
        <v>26</v>
      </c>
      <c r="I189" t="s">
        <v>1094</v>
      </c>
      <c r="J189" t="s">
        <v>1502</v>
      </c>
      <c r="K189" t="s">
        <v>585</v>
      </c>
    </row>
    <row r="190" spans="1:11" x14ac:dyDescent="0.2">
      <c r="A190" t="s">
        <v>586</v>
      </c>
      <c r="C190" t="s">
        <v>60</v>
      </c>
      <c r="D190" t="s">
        <v>3576</v>
      </c>
      <c r="E190" t="s">
        <v>1156</v>
      </c>
      <c r="F190">
        <v>473.05</v>
      </c>
      <c r="G190">
        <v>1987</v>
      </c>
      <c r="I190" t="s">
        <v>1094</v>
      </c>
      <c r="J190" t="s">
        <v>2438</v>
      </c>
      <c r="K190" t="s">
        <v>587</v>
      </c>
    </row>
    <row r="191" spans="1:11" x14ac:dyDescent="0.2">
      <c r="A191" t="s">
        <v>588</v>
      </c>
      <c r="C191" t="s">
        <v>25</v>
      </c>
      <c r="D191" t="s">
        <v>3572</v>
      </c>
      <c r="E191" t="s">
        <v>1137</v>
      </c>
      <c r="F191">
        <v>1086.32</v>
      </c>
      <c r="G191">
        <v>1987</v>
      </c>
      <c r="H191" t="s">
        <v>26</v>
      </c>
      <c r="I191" t="s">
        <v>1094</v>
      </c>
      <c r="J191" t="s">
        <v>2439</v>
      </c>
      <c r="K191" t="s">
        <v>589</v>
      </c>
    </row>
    <row r="192" spans="1:11" x14ac:dyDescent="0.2">
      <c r="A192" t="s">
        <v>590</v>
      </c>
      <c r="B192" t="s">
        <v>544</v>
      </c>
      <c r="C192" t="s">
        <v>25</v>
      </c>
      <c r="D192" t="s">
        <v>3572</v>
      </c>
      <c r="E192" t="s">
        <v>1138</v>
      </c>
      <c r="F192">
        <v>417.64</v>
      </c>
      <c r="G192">
        <v>1986</v>
      </c>
      <c r="I192" t="s">
        <v>1094</v>
      </c>
      <c r="J192" t="s">
        <v>2440</v>
      </c>
      <c r="K192" t="s">
        <v>591</v>
      </c>
    </row>
    <row r="193" spans="1:11" x14ac:dyDescent="0.2">
      <c r="A193" t="s">
        <v>592</v>
      </c>
      <c r="C193" t="s">
        <v>216</v>
      </c>
      <c r="D193" t="s">
        <v>3576</v>
      </c>
      <c r="E193" t="s">
        <v>1127</v>
      </c>
      <c r="F193">
        <v>2068.14</v>
      </c>
      <c r="G193">
        <v>1987</v>
      </c>
      <c r="H193" t="s">
        <v>26</v>
      </c>
      <c r="I193" t="s">
        <v>1094</v>
      </c>
      <c r="J193" t="s">
        <v>1502</v>
      </c>
      <c r="K193" t="s">
        <v>593</v>
      </c>
    </row>
    <row r="194" spans="1:11" x14ac:dyDescent="0.2">
      <c r="A194" t="s">
        <v>594</v>
      </c>
      <c r="C194" t="s">
        <v>216</v>
      </c>
      <c r="D194" t="s">
        <v>3576</v>
      </c>
      <c r="E194" t="s">
        <v>1127</v>
      </c>
      <c r="F194">
        <v>2068.14</v>
      </c>
      <c r="G194">
        <v>1987</v>
      </c>
      <c r="I194" t="s">
        <v>1094</v>
      </c>
      <c r="J194" t="s">
        <v>2438</v>
      </c>
      <c r="K194" t="s">
        <v>595</v>
      </c>
    </row>
    <row r="195" spans="1:11" x14ac:dyDescent="0.2">
      <c r="A195" t="s">
        <v>596</v>
      </c>
      <c r="C195" t="s">
        <v>60</v>
      </c>
      <c r="D195" t="s">
        <v>3576</v>
      </c>
      <c r="E195" t="s">
        <v>1156</v>
      </c>
      <c r="F195">
        <v>473.05</v>
      </c>
      <c r="G195">
        <v>1987</v>
      </c>
      <c r="H195" t="s">
        <v>26</v>
      </c>
      <c r="I195" t="s">
        <v>1094</v>
      </c>
      <c r="J195" t="s">
        <v>2440</v>
      </c>
      <c r="K195" t="s">
        <v>597</v>
      </c>
    </row>
    <row r="196" spans="1:11" x14ac:dyDescent="0.2">
      <c r="A196" t="s">
        <v>598</v>
      </c>
      <c r="B196" t="s">
        <v>599</v>
      </c>
      <c r="C196" t="s">
        <v>25</v>
      </c>
      <c r="D196" t="s">
        <v>3572</v>
      </c>
      <c r="E196" t="s">
        <v>600</v>
      </c>
      <c r="F196">
        <v>775.72</v>
      </c>
      <c r="G196">
        <v>1989</v>
      </c>
      <c r="H196" t="s">
        <v>32</v>
      </c>
      <c r="I196" t="s">
        <v>1094</v>
      </c>
      <c r="J196" t="s">
        <v>2439</v>
      </c>
      <c r="K196" t="s">
        <v>601</v>
      </c>
    </row>
    <row r="197" spans="1:11" x14ac:dyDescent="0.2">
      <c r="A197" t="s">
        <v>602</v>
      </c>
      <c r="B197" t="s">
        <v>599</v>
      </c>
      <c r="C197" t="s">
        <v>25</v>
      </c>
      <c r="D197" t="s">
        <v>3572</v>
      </c>
      <c r="E197" t="s">
        <v>600</v>
      </c>
      <c r="F197">
        <v>775.72</v>
      </c>
      <c r="G197">
        <v>1989</v>
      </c>
      <c r="H197" t="s">
        <v>32</v>
      </c>
      <c r="I197" t="s">
        <v>1094</v>
      </c>
      <c r="J197" t="s">
        <v>2439</v>
      </c>
      <c r="K197" t="s">
        <v>603</v>
      </c>
    </row>
    <row r="198" spans="1:11" x14ac:dyDescent="0.2">
      <c r="A198" t="s">
        <v>604</v>
      </c>
      <c r="B198" t="s">
        <v>599</v>
      </c>
      <c r="C198" t="s">
        <v>25</v>
      </c>
      <c r="D198" t="s">
        <v>3572</v>
      </c>
      <c r="E198" t="s">
        <v>600</v>
      </c>
      <c r="F198">
        <v>775.72</v>
      </c>
      <c r="G198">
        <v>1989</v>
      </c>
      <c r="H198" t="s">
        <v>26</v>
      </c>
      <c r="I198" t="s">
        <v>1094</v>
      </c>
      <c r="J198" t="s">
        <v>2440</v>
      </c>
      <c r="K198" t="s">
        <v>605</v>
      </c>
    </row>
    <row r="199" spans="1:11" x14ac:dyDescent="0.2">
      <c r="A199" t="s">
        <v>606</v>
      </c>
      <c r="B199" t="s">
        <v>599</v>
      </c>
      <c r="C199" t="s">
        <v>25</v>
      </c>
      <c r="D199" t="s">
        <v>3572</v>
      </c>
      <c r="E199" t="s">
        <v>600</v>
      </c>
      <c r="F199">
        <v>775.72</v>
      </c>
      <c r="G199">
        <v>1989</v>
      </c>
      <c r="H199" t="s">
        <v>32</v>
      </c>
      <c r="I199" t="s">
        <v>1094</v>
      </c>
      <c r="J199" t="s">
        <v>2439</v>
      </c>
      <c r="K199" t="s">
        <v>607</v>
      </c>
    </row>
    <row r="200" spans="1:11" x14ac:dyDescent="0.2">
      <c r="A200" t="s">
        <v>608</v>
      </c>
      <c r="B200" t="s">
        <v>599</v>
      </c>
      <c r="C200" t="s">
        <v>25</v>
      </c>
      <c r="D200" t="s">
        <v>3572</v>
      </c>
      <c r="E200" t="s">
        <v>600</v>
      </c>
      <c r="F200">
        <v>775.72</v>
      </c>
      <c r="G200">
        <v>1989</v>
      </c>
      <c r="H200" t="s">
        <v>26</v>
      </c>
      <c r="I200" t="s">
        <v>1094</v>
      </c>
      <c r="J200" t="s">
        <v>2439</v>
      </c>
      <c r="K200" t="s">
        <v>609</v>
      </c>
    </row>
    <row r="201" spans="1:11" x14ac:dyDescent="0.2">
      <c r="A201" t="s">
        <v>610</v>
      </c>
      <c r="B201" t="s">
        <v>599</v>
      </c>
      <c r="C201" t="s">
        <v>25</v>
      </c>
      <c r="D201" t="s">
        <v>3572</v>
      </c>
      <c r="E201" t="s">
        <v>600</v>
      </c>
      <c r="F201">
        <v>775.72</v>
      </c>
      <c r="G201">
        <v>1989</v>
      </c>
      <c r="H201" t="s">
        <v>32</v>
      </c>
      <c r="I201" t="s">
        <v>1094</v>
      </c>
      <c r="J201" t="s">
        <v>2439</v>
      </c>
      <c r="K201" t="s">
        <v>611</v>
      </c>
    </row>
    <row r="202" spans="1:11" x14ac:dyDescent="0.2">
      <c r="A202" t="s">
        <v>612</v>
      </c>
      <c r="B202" t="s">
        <v>613</v>
      </c>
      <c r="C202" t="s">
        <v>25</v>
      </c>
      <c r="D202" t="s">
        <v>3572</v>
      </c>
      <c r="E202" t="s">
        <v>614</v>
      </c>
      <c r="F202">
        <v>132.37</v>
      </c>
      <c r="G202">
        <v>1989</v>
      </c>
      <c r="H202" t="s">
        <v>32</v>
      </c>
      <c r="I202" t="s">
        <v>1094</v>
      </c>
      <c r="J202" t="s">
        <v>2439</v>
      </c>
      <c r="K202" t="s">
        <v>615</v>
      </c>
    </row>
    <row r="203" spans="1:11" x14ac:dyDescent="0.2">
      <c r="A203" t="s">
        <v>616</v>
      </c>
      <c r="B203" t="s">
        <v>617</v>
      </c>
      <c r="C203" t="s">
        <v>618</v>
      </c>
      <c r="D203" t="s">
        <v>3573</v>
      </c>
      <c r="E203" t="s">
        <v>1139</v>
      </c>
      <c r="F203">
        <v>1238.98</v>
      </c>
      <c r="G203">
        <v>1986</v>
      </c>
      <c r="H203" t="s">
        <v>43</v>
      </c>
      <c r="I203" t="s">
        <v>1094</v>
      </c>
      <c r="J203" t="s">
        <v>2439</v>
      </c>
      <c r="K203" t="s">
        <v>619</v>
      </c>
    </row>
    <row r="204" spans="1:11" x14ac:dyDescent="0.2">
      <c r="A204" t="s">
        <v>620</v>
      </c>
      <c r="B204" t="s">
        <v>621</v>
      </c>
      <c r="C204" t="s">
        <v>294</v>
      </c>
      <c r="D204" t="s">
        <v>3575</v>
      </c>
      <c r="E204" t="s">
        <v>622</v>
      </c>
      <c r="F204">
        <v>1022.62</v>
      </c>
      <c r="G204">
        <v>1990</v>
      </c>
      <c r="H204" t="s">
        <v>26</v>
      </c>
      <c r="I204" t="s">
        <v>1094</v>
      </c>
      <c r="J204" t="s">
        <v>1500</v>
      </c>
      <c r="K204" t="s">
        <v>623</v>
      </c>
    </row>
    <row r="205" spans="1:11" x14ac:dyDescent="0.2">
      <c r="A205" t="s">
        <v>624</v>
      </c>
      <c r="B205" t="s">
        <v>625</v>
      </c>
      <c r="C205" t="s">
        <v>291</v>
      </c>
      <c r="D205" t="s">
        <v>3579</v>
      </c>
      <c r="E205" t="s">
        <v>626</v>
      </c>
      <c r="F205">
        <v>86.27</v>
      </c>
      <c r="G205">
        <v>1991</v>
      </c>
      <c r="H205" t="s">
        <v>26</v>
      </c>
      <c r="I205" t="s">
        <v>35</v>
      </c>
      <c r="J205" t="s">
        <v>1501</v>
      </c>
      <c r="K205" t="s">
        <v>627</v>
      </c>
    </row>
    <row r="206" spans="1:11" x14ac:dyDescent="0.2">
      <c r="A206" t="s">
        <v>628</v>
      </c>
      <c r="B206" t="s">
        <v>599</v>
      </c>
      <c r="C206" t="s">
        <v>25</v>
      </c>
      <c r="D206" t="s">
        <v>3572</v>
      </c>
      <c r="E206" t="s">
        <v>1140</v>
      </c>
      <c r="F206">
        <v>802.61</v>
      </c>
      <c r="G206">
        <v>1991</v>
      </c>
      <c r="I206" t="s">
        <v>1094</v>
      </c>
      <c r="J206" t="s">
        <v>1500</v>
      </c>
      <c r="K206" t="s">
        <v>629</v>
      </c>
    </row>
    <row r="207" spans="1:11" x14ac:dyDescent="0.2">
      <c r="A207" t="s">
        <v>630</v>
      </c>
      <c r="B207" t="s">
        <v>544</v>
      </c>
      <c r="C207" t="s">
        <v>25</v>
      </c>
      <c r="D207" t="s">
        <v>3572</v>
      </c>
      <c r="E207" t="s">
        <v>1138</v>
      </c>
      <c r="F207">
        <v>417.64</v>
      </c>
      <c r="G207">
        <v>1992</v>
      </c>
      <c r="H207" t="s">
        <v>26</v>
      </c>
      <c r="I207" t="s">
        <v>1094</v>
      </c>
      <c r="J207" t="s">
        <v>2440</v>
      </c>
      <c r="K207" t="s">
        <v>631</v>
      </c>
    </row>
    <row r="208" spans="1:11" x14ac:dyDescent="0.2">
      <c r="A208" t="s">
        <v>632</v>
      </c>
      <c r="B208" t="s">
        <v>544</v>
      </c>
      <c r="C208" t="s">
        <v>25</v>
      </c>
      <c r="D208" t="s">
        <v>3572</v>
      </c>
      <c r="E208" t="s">
        <v>545</v>
      </c>
      <c r="F208">
        <v>405.66</v>
      </c>
      <c r="G208">
        <v>1992</v>
      </c>
      <c r="H208" t="s">
        <v>26</v>
      </c>
      <c r="I208" t="s">
        <v>693</v>
      </c>
      <c r="J208" t="s">
        <v>1500</v>
      </c>
      <c r="K208" t="s">
        <v>633</v>
      </c>
    </row>
    <row r="209" spans="1:11" x14ac:dyDescent="0.2">
      <c r="A209" t="s">
        <v>634</v>
      </c>
      <c r="C209" t="s">
        <v>635</v>
      </c>
      <c r="D209" t="s">
        <v>3572</v>
      </c>
      <c r="E209" t="s">
        <v>1141</v>
      </c>
      <c r="F209">
        <v>2075.25</v>
      </c>
      <c r="G209">
        <v>1992</v>
      </c>
      <c r="H209" t="s">
        <v>32</v>
      </c>
      <c r="I209" t="s">
        <v>156</v>
      </c>
      <c r="J209" t="s">
        <v>2438</v>
      </c>
      <c r="K209" t="s">
        <v>636</v>
      </c>
    </row>
    <row r="210" spans="1:11" x14ac:dyDescent="0.2">
      <c r="A210" t="s">
        <v>637</v>
      </c>
      <c r="B210" t="s">
        <v>638</v>
      </c>
      <c r="C210" t="s">
        <v>639</v>
      </c>
      <c r="D210" t="s">
        <v>3578</v>
      </c>
      <c r="E210" t="s">
        <v>640</v>
      </c>
      <c r="F210">
        <v>344.03</v>
      </c>
      <c r="G210">
        <v>1992</v>
      </c>
      <c r="H210" t="s">
        <v>43</v>
      </c>
      <c r="I210" t="s">
        <v>109</v>
      </c>
      <c r="J210" t="s">
        <v>1497</v>
      </c>
      <c r="K210" t="s">
        <v>641</v>
      </c>
    </row>
    <row r="211" spans="1:11" x14ac:dyDescent="0.2">
      <c r="A211" t="s">
        <v>642</v>
      </c>
      <c r="C211" t="s">
        <v>643</v>
      </c>
      <c r="D211" t="s">
        <v>3578</v>
      </c>
      <c r="E211" t="s">
        <v>1142</v>
      </c>
      <c r="F211">
        <v>339.97</v>
      </c>
      <c r="G211">
        <v>1992</v>
      </c>
      <c r="H211" t="s">
        <v>43</v>
      </c>
      <c r="I211" t="s">
        <v>109</v>
      </c>
      <c r="J211" t="s">
        <v>1501</v>
      </c>
      <c r="K211" t="s">
        <v>644</v>
      </c>
    </row>
    <row r="212" spans="1:11" x14ac:dyDescent="0.2">
      <c r="A212" t="s">
        <v>645</v>
      </c>
      <c r="B212" t="s">
        <v>646</v>
      </c>
      <c r="C212" t="s">
        <v>245</v>
      </c>
      <c r="D212" t="s">
        <v>3578</v>
      </c>
      <c r="E212" t="s">
        <v>647</v>
      </c>
      <c r="F212">
        <v>450.99</v>
      </c>
      <c r="G212">
        <v>1992</v>
      </c>
      <c r="H212" t="s">
        <v>43</v>
      </c>
      <c r="I212" t="s">
        <v>109</v>
      </c>
      <c r="J212" t="s">
        <v>1497</v>
      </c>
      <c r="K212" t="s">
        <v>648</v>
      </c>
    </row>
    <row r="213" spans="1:11" x14ac:dyDescent="0.2">
      <c r="A213" t="s">
        <v>649</v>
      </c>
      <c r="C213" t="s">
        <v>245</v>
      </c>
      <c r="D213" t="s">
        <v>3578</v>
      </c>
      <c r="E213" t="s">
        <v>1143</v>
      </c>
      <c r="F213">
        <v>762.13</v>
      </c>
      <c r="G213">
        <v>1992</v>
      </c>
      <c r="H213" t="s">
        <v>43</v>
      </c>
      <c r="I213" t="s">
        <v>109</v>
      </c>
      <c r="J213" t="s">
        <v>1497</v>
      </c>
      <c r="K213" t="s">
        <v>650</v>
      </c>
    </row>
    <row r="214" spans="1:11" x14ac:dyDescent="0.2">
      <c r="A214" t="s">
        <v>651</v>
      </c>
      <c r="B214" t="s">
        <v>652</v>
      </c>
      <c r="C214" t="s">
        <v>245</v>
      </c>
      <c r="D214" t="s">
        <v>3578</v>
      </c>
      <c r="E214" t="s">
        <v>653</v>
      </c>
      <c r="F214">
        <v>343.75</v>
      </c>
      <c r="G214">
        <v>1992</v>
      </c>
      <c r="H214" t="s">
        <v>43</v>
      </c>
      <c r="I214" t="s">
        <v>109</v>
      </c>
      <c r="J214" t="s">
        <v>1497</v>
      </c>
      <c r="K214" t="s">
        <v>654</v>
      </c>
    </row>
    <row r="215" spans="1:11" x14ac:dyDescent="0.2">
      <c r="A215" t="s">
        <v>655</v>
      </c>
      <c r="C215" t="s">
        <v>245</v>
      </c>
      <c r="D215" t="s">
        <v>3578</v>
      </c>
      <c r="E215" t="s">
        <v>1143</v>
      </c>
      <c r="F215">
        <v>762.13</v>
      </c>
      <c r="G215">
        <v>1992</v>
      </c>
      <c r="H215" t="s">
        <v>43</v>
      </c>
      <c r="I215" t="s">
        <v>109</v>
      </c>
      <c r="J215" t="s">
        <v>1497</v>
      </c>
      <c r="K215" t="s">
        <v>656</v>
      </c>
    </row>
    <row r="216" spans="1:11" x14ac:dyDescent="0.2">
      <c r="A216" t="s">
        <v>657</v>
      </c>
      <c r="B216" t="s">
        <v>658</v>
      </c>
      <c r="C216" t="s">
        <v>245</v>
      </c>
      <c r="D216" t="s">
        <v>3578</v>
      </c>
      <c r="E216" t="s">
        <v>659</v>
      </c>
      <c r="F216">
        <v>246.29</v>
      </c>
      <c r="G216">
        <v>1992</v>
      </c>
      <c r="H216" t="s">
        <v>43</v>
      </c>
      <c r="I216" t="s">
        <v>109</v>
      </c>
      <c r="J216" t="s">
        <v>1497</v>
      </c>
      <c r="K216" t="s">
        <v>660</v>
      </c>
    </row>
    <row r="217" spans="1:11" x14ac:dyDescent="0.2">
      <c r="A217" t="s">
        <v>661</v>
      </c>
      <c r="B217" t="s">
        <v>662</v>
      </c>
      <c r="C217" t="s">
        <v>245</v>
      </c>
      <c r="D217" t="s">
        <v>3578</v>
      </c>
      <c r="E217" t="s">
        <v>1118</v>
      </c>
      <c r="F217">
        <v>371.79</v>
      </c>
      <c r="G217">
        <v>1992</v>
      </c>
      <c r="H217" t="s">
        <v>43</v>
      </c>
      <c r="I217" t="s">
        <v>109</v>
      </c>
      <c r="J217" t="s">
        <v>1497</v>
      </c>
      <c r="K217" t="s">
        <v>663</v>
      </c>
    </row>
    <row r="218" spans="1:11" x14ac:dyDescent="0.2">
      <c r="A218" t="s">
        <v>664</v>
      </c>
      <c r="B218" t="s">
        <v>665</v>
      </c>
      <c r="C218" t="s">
        <v>245</v>
      </c>
      <c r="D218" t="s">
        <v>3578</v>
      </c>
      <c r="E218" t="s">
        <v>666</v>
      </c>
      <c r="F218">
        <v>444.18</v>
      </c>
      <c r="G218">
        <v>1992</v>
      </c>
      <c r="H218" t="s">
        <v>43</v>
      </c>
      <c r="I218" t="s">
        <v>109</v>
      </c>
      <c r="J218" t="s">
        <v>1497</v>
      </c>
      <c r="K218" t="s">
        <v>667</v>
      </c>
    </row>
    <row r="219" spans="1:11" x14ac:dyDescent="0.2">
      <c r="A219" t="s">
        <v>668</v>
      </c>
      <c r="B219" t="s">
        <v>669</v>
      </c>
      <c r="C219" t="s">
        <v>245</v>
      </c>
      <c r="D219" t="s">
        <v>3578</v>
      </c>
      <c r="E219" t="s">
        <v>670</v>
      </c>
      <c r="F219">
        <v>161.34</v>
      </c>
      <c r="G219">
        <v>1992</v>
      </c>
      <c r="H219" t="s">
        <v>43</v>
      </c>
      <c r="I219" t="s">
        <v>75</v>
      </c>
      <c r="J219" t="s">
        <v>1497</v>
      </c>
      <c r="K219" t="s">
        <v>671</v>
      </c>
    </row>
    <row r="220" spans="1:11" x14ac:dyDescent="0.2">
      <c r="A220" t="s">
        <v>672</v>
      </c>
      <c r="B220" t="s">
        <v>673</v>
      </c>
      <c r="C220" t="s">
        <v>245</v>
      </c>
      <c r="D220" t="s">
        <v>3578</v>
      </c>
      <c r="E220" t="s">
        <v>674</v>
      </c>
      <c r="F220">
        <v>180.96</v>
      </c>
      <c r="G220">
        <v>1992</v>
      </c>
      <c r="H220" t="s">
        <v>43</v>
      </c>
      <c r="I220" t="s">
        <v>109</v>
      </c>
      <c r="J220" t="s">
        <v>1497</v>
      </c>
      <c r="K220" t="s">
        <v>675</v>
      </c>
    </row>
    <row r="221" spans="1:11" x14ac:dyDescent="0.2">
      <c r="A221" t="s">
        <v>676</v>
      </c>
      <c r="B221" t="s">
        <v>677</v>
      </c>
      <c r="C221" t="s">
        <v>245</v>
      </c>
      <c r="D221" t="s">
        <v>3578</v>
      </c>
      <c r="E221" t="s">
        <v>678</v>
      </c>
      <c r="F221">
        <v>629.79</v>
      </c>
      <c r="G221">
        <v>1992</v>
      </c>
      <c r="H221" t="s">
        <v>43</v>
      </c>
      <c r="I221" t="s">
        <v>109</v>
      </c>
      <c r="J221" t="s">
        <v>1497</v>
      </c>
      <c r="K221" t="s">
        <v>679</v>
      </c>
    </row>
    <row r="222" spans="1:11" x14ac:dyDescent="0.2">
      <c r="A222" t="s">
        <v>680</v>
      </c>
      <c r="B222" t="s">
        <v>681</v>
      </c>
      <c r="C222" t="s">
        <v>245</v>
      </c>
      <c r="D222" t="s">
        <v>3578</v>
      </c>
      <c r="E222" t="s">
        <v>678</v>
      </c>
      <c r="F222">
        <v>629.79</v>
      </c>
      <c r="G222">
        <v>1992</v>
      </c>
      <c r="H222" t="s">
        <v>43</v>
      </c>
      <c r="I222" t="s">
        <v>75</v>
      </c>
      <c r="J222" t="s">
        <v>1497</v>
      </c>
      <c r="K222" t="s">
        <v>682</v>
      </c>
    </row>
    <row r="223" spans="1:11" x14ac:dyDescent="0.2">
      <c r="A223" t="s">
        <v>683</v>
      </c>
      <c r="C223" t="s">
        <v>245</v>
      </c>
      <c r="D223" t="s">
        <v>3578</v>
      </c>
      <c r="E223" t="s">
        <v>1143</v>
      </c>
      <c r="F223">
        <v>762.13</v>
      </c>
      <c r="G223">
        <v>1992</v>
      </c>
      <c r="H223" t="s">
        <v>43</v>
      </c>
      <c r="I223" t="s">
        <v>109</v>
      </c>
      <c r="J223" t="s">
        <v>1497</v>
      </c>
      <c r="K223" t="s">
        <v>684</v>
      </c>
    </row>
    <row r="224" spans="1:11" x14ac:dyDescent="0.2">
      <c r="A224" t="s">
        <v>685</v>
      </c>
      <c r="B224" t="s">
        <v>686</v>
      </c>
      <c r="C224" t="s">
        <v>245</v>
      </c>
      <c r="D224" t="s">
        <v>3578</v>
      </c>
      <c r="E224" t="s">
        <v>687</v>
      </c>
      <c r="F224">
        <v>300.79000000000002</v>
      </c>
      <c r="G224">
        <v>1992</v>
      </c>
      <c r="H224" t="s">
        <v>43</v>
      </c>
      <c r="I224" t="s">
        <v>109</v>
      </c>
      <c r="J224" t="s">
        <v>1497</v>
      </c>
      <c r="K224" t="s">
        <v>688</v>
      </c>
    </row>
    <row r="225" spans="1:11" x14ac:dyDescent="0.2">
      <c r="A225" t="s">
        <v>689</v>
      </c>
      <c r="B225" t="s">
        <v>686</v>
      </c>
      <c r="C225" t="s">
        <v>245</v>
      </c>
      <c r="D225" t="s">
        <v>3578</v>
      </c>
      <c r="E225" t="s">
        <v>687</v>
      </c>
      <c r="F225">
        <v>300.79000000000002</v>
      </c>
      <c r="G225">
        <v>1992</v>
      </c>
      <c r="H225" t="s">
        <v>43</v>
      </c>
      <c r="I225" t="s">
        <v>109</v>
      </c>
      <c r="J225" t="s">
        <v>1497</v>
      </c>
      <c r="K225" t="s">
        <v>690</v>
      </c>
    </row>
    <row r="226" spans="1:11" x14ac:dyDescent="0.2">
      <c r="A226" t="s">
        <v>691</v>
      </c>
      <c r="C226" t="s">
        <v>692</v>
      </c>
      <c r="D226" t="s">
        <v>3575</v>
      </c>
      <c r="E226" t="s">
        <v>1144</v>
      </c>
      <c r="F226">
        <v>606.04999999999995</v>
      </c>
      <c r="G226">
        <v>1992</v>
      </c>
      <c r="H226" t="s">
        <v>32</v>
      </c>
      <c r="I226" t="s">
        <v>693</v>
      </c>
      <c r="J226" t="s">
        <v>1500</v>
      </c>
      <c r="K226" t="s">
        <v>694</v>
      </c>
    </row>
    <row r="227" spans="1:11" x14ac:dyDescent="0.2">
      <c r="A227" t="s">
        <v>695</v>
      </c>
      <c r="B227" t="s">
        <v>696</v>
      </c>
      <c r="C227" t="s">
        <v>107</v>
      </c>
      <c r="D227" t="s">
        <v>3576</v>
      </c>
      <c r="E227" t="s">
        <v>697</v>
      </c>
      <c r="F227">
        <v>1151.46</v>
      </c>
      <c r="G227">
        <v>1992</v>
      </c>
      <c r="H227" t="s">
        <v>43</v>
      </c>
      <c r="I227" t="s">
        <v>75</v>
      </c>
      <c r="J227" t="s">
        <v>2440</v>
      </c>
      <c r="K227" t="s">
        <v>698</v>
      </c>
    </row>
    <row r="228" spans="1:11" x14ac:dyDescent="0.2">
      <c r="A228" t="s">
        <v>699</v>
      </c>
      <c r="B228" t="s">
        <v>369</v>
      </c>
      <c r="C228" t="s">
        <v>216</v>
      </c>
      <c r="D228" t="s">
        <v>3576</v>
      </c>
      <c r="E228" t="s">
        <v>370</v>
      </c>
      <c r="F228">
        <v>1900</v>
      </c>
      <c r="G228">
        <v>1992</v>
      </c>
      <c r="H228" t="s">
        <v>32</v>
      </c>
      <c r="I228" t="s">
        <v>156</v>
      </c>
      <c r="J228" t="s">
        <v>1500</v>
      </c>
      <c r="K228" t="s">
        <v>700</v>
      </c>
    </row>
    <row r="229" spans="1:11" x14ac:dyDescent="0.2">
      <c r="A229" t="s">
        <v>701</v>
      </c>
      <c r="B229" t="s">
        <v>369</v>
      </c>
      <c r="C229" t="s">
        <v>216</v>
      </c>
      <c r="D229" t="s">
        <v>3576</v>
      </c>
      <c r="E229" t="s">
        <v>370</v>
      </c>
      <c r="F229">
        <v>1900</v>
      </c>
      <c r="G229">
        <v>1992</v>
      </c>
      <c r="H229" t="s">
        <v>43</v>
      </c>
      <c r="I229" t="s">
        <v>70</v>
      </c>
      <c r="J229" t="s">
        <v>2438</v>
      </c>
      <c r="K229" t="s">
        <v>702</v>
      </c>
    </row>
    <row r="230" spans="1:11" x14ac:dyDescent="0.2">
      <c r="A230" t="s">
        <v>703</v>
      </c>
      <c r="C230" t="s">
        <v>643</v>
      </c>
      <c r="D230" t="s">
        <v>3578</v>
      </c>
      <c r="E230" t="s">
        <v>1142</v>
      </c>
      <c r="F230">
        <v>339.97</v>
      </c>
      <c r="G230">
        <v>1992</v>
      </c>
      <c r="H230" t="s">
        <v>43</v>
      </c>
      <c r="I230" t="s">
        <v>109</v>
      </c>
      <c r="J230" t="s">
        <v>1497</v>
      </c>
      <c r="K230" t="s">
        <v>704</v>
      </c>
    </row>
    <row r="231" spans="1:11" x14ac:dyDescent="0.2">
      <c r="A231" t="s">
        <v>705</v>
      </c>
      <c r="C231" t="s">
        <v>643</v>
      </c>
      <c r="D231" t="s">
        <v>3578</v>
      </c>
      <c r="E231" t="s">
        <v>1142</v>
      </c>
      <c r="F231">
        <v>339.97</v>
      </c>
      <c r="G231">
        <v>1992</v>
      </c>
      <c r="H231" t="s">
        <v>43</v>
      </c>
      <c r="I231" t="s">
        <v>109</v>
      </c>
      <c r="J231" t="s">
        <v>2438</v>
      </c>
      <c r="K231" t="s">
        <v>706</v>
      </c>
    </row>
    <row r="232" spans="1:11" x14ac:dyDescent="0.2">
      <c r="A232" t="s">
        <v>707</v>
      </c>
      <c r="C232" t="s">
        <v>643</v>
      </c>
      <c r="D232" t="s">
        <v>3578</v>
      </c>
      <c r="E232" t="s">
        <v>1142</v>
      </c>
      <c r="F232">
        <v>339.97</v>
      </c>
      <c r="G232">
        <v>1992</v>
      </c>
      <c r="H232" t="s">
        <v>43</v>
      </c>
      <c r="I232" t="s">
        <v>109</v>
      </c>
      <c r="J232" t="s">
        <v>1497</v>
      </c>
      <c r="K232" t="s">
        <v>708</v>
      </c>
    </row>
    <row r="233" spans="1:11" x14ac:dyDescent="0.2">
      <c r="A233" t="s">
        <v>709</v>
      </c>
      <c r="C233" t="s">
        <v>643</v>
      </c>
      <c r="D233" t="s">
        <v>3578</v>
      </c>
      <c r="E233" t="s">
        <v>1142</v>
      </c>
      <c r="F233">
        <v>339.97</v>
      </c>
      <c r="G233">
        <v>1992</v>
      </c>
      <c r="H233" t="s">
        <v>43</v>
      </c>
      <c r="I233" t="s">
        <v>75</v>
      </c>
      <c r="J233" t="s">
        <v>1497</v>
      </c>
      <c r="K233" t="s">
        <v>710</v>
      </c>
    </row>
    <row r="234" spans="1:11" x14ac:dyDescent="0.2">
      <c r="A234" t="s">
        <v>711</v>
      </c>
      <c r="C234" t="s">
        <v>25</v>
      </c>
      <c r="D234" t="s">
        <v>3572</v>
      </c>
      <c r="E234" t="s">
        <v>1137</v>
      </c>
      <c r="F234">
        <v>1086.32</v>
      </c>
      <c r="G234">
        <v>1992</v>
      </c>
      <c r="H234" t="s">
        <v>26</v>
      </c>
      <c r="I234" t="s">
        <v>1094</v>
      </c>
      <c r="J234" t="s">
        <v>2439</v>
      </c>
      <c r="K234" t="s">
        <v>27</v>
      </c>
    </row>
    <row r="235" spans="1:11" x14ac:dyDescent="0.2">
      <c r="A235" t="s">
        <v>712</v>
      </c>
      <c r="B235" t="s">
        <v>713</v>
      </c>
      <c r="C235" t="s">
        <v>25</v>
      </c>
      <c r="D235" t="s">
        <v>3572</v>
      </c>
      <c r="E235" t="s">
        <v>1145</v>
      </c>
      <c r="F235">
        <v>194.58</v>
      </c>
      <c r="G235">
        <v>1993</v>
      </c>
      <c r="H235" t="s">
        <v>32</v>
      </c>
      <c r="I235" t="s">
        <v>1094</v>
      </c>
      <c r="J235" t="s">
        <v>2439</v>
      </c>
      <c r="K235" t="s">
        <v>714</v>
      </c>
    </row>
    <row r="236" spans="1:11" x14ac:dyDescent="0.2">
      <c r="A236" t="s">
        <v>715</v>
      </c>
      <c r="C236" t="s">
        <v>716</v>
      </c>
      <c r="D236" t="s">
        <v>3574</v>
      </c>
      <c r="E236" t="s">
        <v>1146</v>
      </c>
      <c r="F236">
        <v>715.85</v>
      </c>
      <c r="G236">
        <v>1993</v>
      </c>
      <c r="H236" t="s">
        <v>43</v>
      </c>
      <c r="I236" t="s">
        <v>156</v>
      </c>
      <c r="J236" t="s">
        <v>1499</v>
      </c>
      <c r="K236" t="s">
        <v>717</v>
      </c>
    </row>
    <row r="237" spans="1:11" x14ac:dyDescent="0.2">
      <c r="A237" t="s">
        <v>718</v>
      </c>
      <c r="B237" t="s">
        <v>719</v>
      </c>
      <c r="C237" t="s">
        <v>60</v>
      </c>
      <c r="D237" t="s">
        <v>3576</v>
      </c>
      <c r="E237" t="s">
        <v>720</v>
      </c>
      <c r="F237">
        <v>403.8</v>
      </c>
      <c r="G237">
        <v>1993</v>
      </c>
      <c r="H237" t="s">
        <v>43</v>
      </c>
      <c r="I237" t="s">
        <v>70</v>
      </c>
      <c r="J237" t="s">
        <v>2438</v>
      </c>
      <c r="K237" t="s">
        <v>721</v>
      </c>
    </row>
    <row r="238" spans="1:11" x14ac:dyDescent="0.2">
      <c r="A238" t="s">
        <v>722</v>
      </c>
      <c r="B238" t="s">
        <v>719</v>
      </c>
      <c r="C238" t="s">
        <v>60</v>
      </c>
      <c r="D238" t="s">
        <v>3576</v>
      </c>
      <c r="E238" t="s">
        <v>720</v>
      </c>
      <c r="F238">
        <v>403.8</v>
      </c>
      <c r="G238">
        <v>1993</v>
      </c>
      <c r="H238" t="s">
        <v>32</v>
      </c>
      <c r="I238" t="s">
        <v>529</v>
      </c>
      <c r="J238" t="s">
        <v>2438</v>
      </c>
      <c r="K238" t="s">
        <v>723</v>
      </c>
    </row>
    <row r="239" spans="1:11" x14ac:dyDescent="0.2">
      <c r="A239" t="s">
        <v>724</v>
      </c>
      <c r="B239" t="s">
        <v>719</v>
      </c>
      <c r="C239" t="s">
        <v>60</v>
      </c>
      <c r="D239" t="s">
        <v>3576</v>
      </c>
      <c r="E239" t="s">
        <v>720</v>
      </c>
      <c r="F239">
        <v>403.8</v>
      </c>
      <c r="G239">
        <v>1993</v>
      </c>
      <c r="H239" t="s">
        <v>32</v>
      </c>
      <c r="I239" t="s">
        <v>156</v>
      </c>
      <c r="J239" t="s">
        <v>2438</v>
      </c>
      <c r="K239" t="s">
        <v>725</v>
      </c>
    </row>
    <row r="240" spans="1:11" x14ac:dyDescent="0.2">
      <c r="A240" t="s">
        <v>726</v>
      </c>
      <c r="B240" t="s">
        <v>719</v>
      </c>
      <c r="C240" t="s">
        <v>60</v>
      </c>
      <c r="D240" t="s">
        <v>3576</v>
      </c>
      <c r="E240" t="s">
        <v>720</v>
      </c>
      <c r="F240">
        <v>403.8</v>
      </c>
      <c r="G240">
        <v>1993</v>
      </c>
      <c r="H240" t="s">
        <v>43</v>
      </c>
      <c r="I240" t="s">
        <v>147</v>
      </c>
      <c r="J240" t="s">
        <v>2438</v>
      </c>
      <c r="K240" t="s">
        <v>727</v>
      </c>
    </row>
    <row r="241" spans="1:11" x14ac:dyDescent="0.2">
      <c r="A241" t="s">
        <v>728</v>
      </c>
      <c r="C241" t="s">
        <v>60</v>
      </c>
      <c r="D241" t="s">
        <v>3576</v>
      </c>
      <c r="E241" t="s">
        <v>1156</v>
      </c>
      <c r="F241">
        <v>473.05</v>
      </c>
      <c r="G241">
        <v>1993</v>
      </c>
      <c r="H241" t="s">
        <v>43</v>
      </c>
      <c r="I241" t="s">
        <v>35</v>
      </c>
      <c r="J241" t="s">
        <v>1499</v>
      </c>
      <c r="K241" t="s">
        <v>729</v>
      </c>
    </row>
    <row r="242" spans="1:11" x14ac:dyDescent="0.2">
      <c r="A242" t="s">
        <v>730</v>
      </c>
      <c r="C242" t="s">
        <v>60</v>
      </c>
      <c r="D242" t="s">
        <v>3576</v>
      </c>
      <c r="E242" t="s">
        <v>1156</v>
      </c>
      <c r="F242">
        <v>473.05</v>
      </c>
      <c r="G242">
        <v>1993</v>
      </c>
      <c r="H242" t="s">
        <v>43</v>
      </c>
      <c r="I242" t="s">
        <v>75</v>
      </c>
      <c r="J242" t="s">
        <v>1499</v>
      </c>
      <c r="K242" t="s">
        <v>731</v>
      </c>
    </row>
    <row r="243" spans="1:11" x14ac:dyDescent="0.2">
      <c r="A243" t="s">
        <v>732</v>
      </c>
      <c r="C243" t="s">
        <v>60</v>
      </c>
      <c r="D243" t="s">
        <v>3576</v>
      </c>
      <c r="E243" t="s">
        <v>1156</v>
      </c>
      <c r="F243">
        <v>473.05</v>
      </c>
      <c r="G243">
        <v>1993</v>
      </c>
      <c r="H243" t="s">
        <v>43</v>
      </c>
      <c r="I243" t="s">
        <v>35</v>
      </c>
      <c r="J243" t="s">
        <v>1499</v>
      </c>
      <c r="K243" t="s">
        <v>733</v>
      </c>
    </row>
    <row r="244" spans="1:11" x14ac:dyDescent="0.2">
      <c r="A244" t="s">
        <v>734</v>
      </c>
      <c r="C244" t="s">
        <v>60</v>
      </c>
      <c r="D244" t="s">
        <v>3576</v>
      </c>
      <c r="E244" t="s">
        <v>1156</v>
      </c>
      <c r="F244">
        <v>473.05</v>
      </c>
      <c r="G244">
        <v>1993</v>
      </c>
      <c r="H244" t="s">
        <v>43</v>
      </c>
      <c r="I244" t="s">
        <v>75</v>
      </c>
      <c r="J244" t="s">
        <v>1499</v>
      </c>
      <c r="K244" t="s">
        <v>735</v>
      </c>
    </row>
    <row r="245" spans="1:11" x14ac:dyDescent="0.2">
      <c r="A245" t="s">
        <v>736</v>
      </c>
      <c r="C245" t="s">
        <v>60</v>
      </c>
      <c r="D245" t="s">
        <v>3576</v>
      </c>
      <c r="E245" t="s">
        <v>1156</v>
      </c>
      <c r="F245">
        <v>473.05</v>
      </c>
      <c r="G245">
        <v>1993</v>
      </c>
      <c r="H245" t="s">
        <v>43</v>
      </c>
      <c r="I245" t="s">
        <v>35</v>
      </c>
      <c r="J245" t="s">
        <v>1499</v>
      </c>
      <c r="K245" t="s">
        <v>737</v>
      </c>
    </row>
    <row r="246" spans="1:11" x14ac:dyDescent="0.2">
      <c r="A246" t="s">
        <v>738</v>
      </c>
      <c r="C246" t="s">
        <v>60</v>
      </c>
      <c r="D246" t="s">
        <v>3576</v>
      </c>
      <c r="E246" t="s">
        <v>1156</v>
      </c>
      <c r="F246">
        <v>473.05</v>
      </c>
      <c r="G246">
        <v>1993</v>
      </c>
      <c r="H246" t="s">
        <v>43</v>
      </c>
      <c r="I246" t="s">
        <v>75</v>
      </c>
      <c r="J246" t="s">
        <v>1499</v>
      </c>
      <c r="K246" t="s">
        <v>739</v>
      </c>
    </row>
    <row r="247" spans="1:11" x14ac:dyDescent="0.2">
      <c r="A247" t="s">
        <v>740</v>
      </c>
      <c r="C247" t="s">
        <v>60</v>
      </c>
      <c r="D247" t="s">
        <v>3576</v>
      </c>
      <c r="E247" t="s">
        <v>1156</v>
      </c>
      <c r="F247">
        <v>473.05</v>
      </c>
      <c r="G247">
        <v>1993</v>
      </c>
      <c r="H247" t="s">
        <v>43</v>
      </c>
      <c r="I247" t="s">
        <v>35</v>
      </c>
      <c r="J247" t="s">
        <v>1499</v>
      </c>
      <c r="K247" t="s">
        <v>741</v>
      </c>
    </row>
    <row r="248" spans="1:11" x14ac:dyDescent="0.2">
      <c r="A248" t="s">
        <v>742</v>
      </c>
      <c r="C248" t="s">
        <v>60</v>
      </c>
      <c r="D248" t="s">
        <v>3576</v>
      </c>
      <c r="E248" t="s">
        <v>1156</v>
      </c>
      <c r="F248">
        <v>473.05</v>
      </c>
      <c r="G248">
        <v>1993</v>
      </c>
      <c r="H248" t="s">
        <v>43</v>
      </c>
      <c r="I248" t="s">
        <v>35</v>
      </c>
      <c r="J248" t="s">
        <v>1499</v>
      </c>
      <c r="K248" t="s">
        <v>743</v>
      </c>
    </row>
    <row r="249" spans="1:11" x14ac:dyDescent="0.2">
      <c r="A249" t="s">
        <v>744</v>
      </c>
      <c r="C249" t="s">
        <v>60</v>
      </c>
      <c r="D249" t="s">
        <v>3576</v>
      </c>
      <c r="E249" t="s">
        <v>1156</v>
      </c>
      <c r="F249">
        <v>473.05</v>
      </c>
      <c r="G249">
        <v>1993</v>
      </c>
      <c r="H249" t="s">
        <v>43</v>
      </c>
      <c r="I249" t="s">
        <v>35</v>
      </c>
      <c r="J249" t="s">
        <v>1499</v>
      </c>
      <c r="K249" t="s">
        <v>745</v>
      </c>
    </row>
    <row r="250" spans="1:11" x14ac:dyDescent="0.2">
      <c r="A250" t="s">
        <v>746</v>
      </c>
      <c r="C250" t="s">
        <v>60</v>
      </c>
      <c r="D250" t="s">
        <v>3576</v>
      </c>
      <c r="E250" t="s">
        <v>1156</v>
      </c>
      <c r="F250">
        <v>473.05</v>
      </c>
      <c r="G250">
        <v>1993</v>
      </c>
      <c r="H250" t="s">
        <v>43</v>
      </c>
      <c r="I250" t="s">
        <v>75</v>
      </c>
      <c r="J250" t="s">
        <v>1499</v>
      </c>
      <c r="K250" t="s">
        <v>747</v>
      </c>
    </row>
    <row r="251" spans="1:11" x14ac:dyDescent="0.2">
      <c r="A251" t="s">
        <v>748</v>
      </c>
      <c r="C251" t="s">
        <v>60</v>
      </c>
      <c r="D251" t="s">
        <v>3576</v>
      </c>
      <c r="E251" t="s">
        <v>1156</v>
      </c>
      <c r="F251">
        <v>473.05</v>
      </c>
      <c r="G251">
        <v>1993</v>
      </c>
      <c r="H251" t="s">
        <v>43</v>
      </c>
      <c r="I251" t="s">
        <v>749</v>
      </c>
      <c r="J251" t="s">
        <v>1499</v>
      </c>
      <c r="K251" t="s">
        <v>750</v>
      </c>
    </row>
    <row r="252" spans="1:11" x14ac:dyDescent="0.2">
      <c r="A252" t="s">
        <v>751</v>
      </c>
      <c r="C252" t="s">
        <v>60</v>
      </c>
      <c r="D252" t="s">
        <v>3576</v>
      </c>
      <c r="E252" t="s">
        <v>1156</v>
      </c>
      <c r="F252">
        <v>473.05</v>
      </c>
      <c r="G252">
        <v>1993</v>
      </c>
      <c r="H252" t="s">
        <v>43</v>
      </c>
      <c r="I252" t="s">
        <v>75</v>
      </c>
      <c r="J252" t="s">
        <v>1501</v>
      </c>
      <c r="K252" t="s">
        <v>752</v>
      </c>
    </row>
    <row r="253" spans="1:11" x14ac:dyDescent="0.2">
      <c r="A253" t="s">
        <v>753</v>
      </c>
      <c r="C253" t="s">
        <v>60</v>
      </c>
      <c r="D253" t="s">
        <v>3576</v>
      </c>
      <c r="E253" t="s">
        <v>1156</v>
      </c>
      <c r="F253">
        <v>473.05</v>
      </c>
      <c r="G253">
        <v>1993</v>
      </c>
      <c r="I253" t="s">
        <v>1094</v>
      </c>
      <c r="J253" t="s">
        <v>1499</v>
      </c>
      <c r="K253" t="s">
        <v>754</v>
      </c>
    </row>
    <row r="254" spans="1:11" x14ac:dyDescent="0.2">
      <c r="A254" t="s">
        <v>755</v>
      </c>
      <c r="C254" t="s">
        <v>60</v>
      </c>
      <c r="D254" t="s">
        <v>3576</v>
      </c>
      <c r="E254" t="s">
        <v>1156</v>
      </c>
      <c r="F254">
        <v>473.05</v>
      </c>
      <c r="G254">
        <v>1993</v>
      </c>
      <c r="H254" t="s">
        <v>43</v>
      </c>
      <c r="I254" t="s">
        <v>35</v>
      </c>
      <c r="J254" t="s">
        <v>1499</v>
      </c>
      <c r="K254" t="s">
        <v>756</v>
      </c>
    </row>
    <row r="255" spans="1:11" x14ac:dyDescent="0.2">
      <c r="A255" t="s">
        <v>757</v>
      </c>
      <c r="C255" t="s">
        <v>60</v>
      </c>
      <c r="D255" t="s">
        <v>3576</v>
      </c>
      <c r="E255" t="s">
        <v>1156</v>
      </c>
      <c r="F255">
        <v>473.05</v>
      </c>
      <c r="G255">
        <v>1993</v>
      </c>
      <c r="H255" t="s">
        <v>43</v>
      </c>
      <c r="I255" t="s">
        <v>75</v>
      </c>
      <c r="J255" t="s">
        <v>1499</v>
      </c>
      <c r="K255" t="s">
        <v>758</v>
      </c>
    </row>
    <row r="256" spans="1:11" x14ac:dyDescent="0.2">
      <c r="A256" t="s">
        <v>759</v>
      </c>
      <c r="C256" t="s">
        <v>60</v>
      </c>
      <c r="D256" t="s">
        <v>3576</v>
      </c>
      <c r="E256" t="s">
        <v>1156</v>
      </c>
      <c r="F256">
        <v>473.05</v>
      </c>
      <c r="G256">
        <v>1993</v>
      </c>
      <c r="H256" t="s">
        <v>43</v>
      </c>
      <c r="I256" t="s">
        <v>75</v>
      </c>
      <c r="J256" t="s">
        <v>1501</v>
      </c>
      <c r="K256" t="s">
        <v>760</v>
      </c>
    </row>
    <row r="257" spans="1:11" x14ac:dyDescent="0.2">
      <c r="A257" t="s">
        <v>761</v>
      </c>
      <c r="C257" t="s">
        <v>60</v>
      </c>
      <c r="D257" t="s">
        <v>3576</v>
      </c>
      <c r="E257" t="s">
        <v>1156</v>
      </c>
      <c r="F257">
        <v>473.05</v>
      </c>
      <c r="G257">
        <v>1993</v>
      </c>
      <c r="H257" t="s">
        <v>43</v>
      </c>
      <c r="I257" t="s">
        <v>75</v>
      </c>
      <c r="J257" t="s">
        <v>1501</v>
      </c>
      <c r="K257" t="s">
        <v>762</v>
      </c>
    </row>
    <row r="258" spans="1:11" x14ac:dyDescent="0.2">
      <c r="A258" t="s">
        <v>763</v>
      </c>
      <c r="C258" t="s">
        <v>60</v>
      </c>
      <c r="D258" t="s">
        <v>3576</v>
      </c>
      <c r="E258" t="s">
        <v>1156</v>
      </c>
      <c r="F258">
        <v>473.05</v>
      </c>
      <c r="G258">
        <v>1993</v>
      </c>
      <c r="H258" t="s">
        <v>43</v>
      </c>
      <c r="I258" t="s">
        <v>35</v>
      </c>
      <c r="J258" t="s">
        <v>1499</v>
      </c>
      <c r="K258" t="s">
        <v>764</v>
      </c>
    </row>
    <row r="259" spans="1:11" x14ac:dyDescent="0.2">
      <c r="A259" t="s">
        <v>765</v>
      </c>
      <c r="C259" t="s">
        <v>60</v>
      </c>
      <c r="D259" t="s">
        <v>3576</v>
      </c>
      <c r="E259" t="s">
        <v>1156</v>
      </c>
      <c r="F259">
        <v>473.05</v>
      </c>
      <c r="G259">
        <v>1993</v>
      </c>
      <c r="H259" t="s">
        <v>43</v>
      </c>
      <c r="I259" t="s">
        <v>35</v>
      </c>
      <c r="J259" t="s">
        <v>1499</v>
      </c>
      <c r="K259" t="s">
        <v>766</v>
      </c>
    </row>
    <row r="260" spans="1:11" x14ac:dyDescent="0.2">
      <c r="A260" t="s">
        <v>767</v>
      </c>
      <c r="C260" t="s">
        <v>60</v>
      </c>
      <c r="D260" t="s">
        <v>3576</v>
      </c>
      <c r="E260" t="s">
        <v>1156</v>
      </c>
      <c r="F260">
        <v>473.05</v>
      </c>
      <c r="G260">
        <v>1993</v>
      </c>
      <c r="H260" t="s">
        <v>43</v>
      </c>
      <c r="I260" t="s">
        <v>35</v>
      </c>
      <c r="J260" t="s">
        <v>1499</v>
      </c>
      <c r="K260" t="s">
        <v>768</v>
      </c>
    </row>
    <row r="261" spans="1:11" x14ac:dyDescent="0.2">
      <c r="A261" t="s">
        <v>769</v>
      </c>
      <c r="C261" t="s">
        <v>60</v>
      </c>
      <c r="D261" t="s">
        <v>3576</v>
      </c>
      <c r="E261" t="s">
        <v>1156</v>
      </c>
      <c r="F261">
        <v>473.05</v>
      </c>
      <c r="G261">
        <v>1993</v>
      </c>
      <c r="H261" t="s">
        <v>43</v>
      </c>
      <c r="I261" t="s">
        <v>35</v>
      </c>
      <c r="J261" t="s">
        <v>1499</v>
      </c>
      <c r="K261" t="s">
        <v>770</v>
      </c>
    </row>
    <row r="262" spans="1:11" x14ac:dyDescent="0.2">
      <c r="A262" t="s">
        <v>771</v>
      </c>
      <c r="C262" t="s">
        <v>60</v>
      </c>
      <c r="D262" t="s">
        <v>3576</v>
      </c>
      <c r="E262" t="s">
        <v>1156</v>
      </c>
      <c r="F262">
        <v>473.05</v>
      </c>
      <c r="G262">
        <v>1993</v>
      </c>
      <c r="H262" t="s">
        <v>43</v>
      </c>
      <c r="I262" t="s">
        <v>35</v>
      </c>
      <c r="J262" t="s">
        <v>1499</v>
      </c>
      <c r="K262" t="s">
        <v>772</v>
      </c>
    </row>
    <row r="263" spans="1:11" x14ac:dyDescent="0.2">
      <c r="A263" t="s">
        <v>773</v>
      </c>
      <c r="C263" t="s">
        <v>60</v>
      </c>
      <c r="D263" t="s">
        <v>3576</v>
      </c>
      <c r="E263" t="s">
        <v>1156</v>
      </c>
      <c r="F263">
        <v>473.05</v>
      </c>
      <c r="G263">
        <v>1993</v>
      </c>
      <c r="H263" t="s">
        <v>43</v>
      </c>
      <c r="I263" t="s">
        <v>75</v>
      </c>
      <c r="J263" t="s">
        <v>1500</v>
      </c>
      <c r="K263" t="s">
        <v>774</v>
      </c>
    </row>
    <row r="264" spans="1:11" x14ac:dyDescent="0.2">
      <c r="A264" t="s">
        <v>775</v>
      </c>
      <c r="C264" t="s">
        <v>60</v>
      </c>
      <c r="D264" t="s">
        <v>3576</v>
      </c>
      <c r="E264" t="s">
        <v>1156</v>
      </c>
      <c r="F264">
        <v>473.05</v>
      </c>
      <c r="G264">
        <v>1993</v>
      </c>
      <c r="H264" t="s">
        <v>43</v>
      </c>
      <c r="I264" t="s">
        <v>75</v>
      </c>
      <c r="J264" t="s">
        <v>1499</v>
      </c>
      <c r="K264" t="s">
        <v>776</v>
      </c>
    </row>
    <row r="265" spans="1:11" x14ac:dyDescent="0.2">
      <c r="A265" t="s">
        <v>777</v>
      </c>
      <c r="C265" t="s">
        <v>60</v>
      </c>
      <c r="D265" t="s">
        <v>3576</v>
      </c>
      <c r="E265" t="s">
        <v>1156</v>
      </c>
      <c r="F265">
        <v>473.05</v>
      </c>
      <c r="G265">
        <v>1993</v>
      </c>
      <c r="H265" t="s">
        <v>43</v>
      </c>
      <c r="I265" t="s">
        <v>75</v>
      </c>
      <c r="J265" t="s">
        <v>1499</v>
      </c>
      <c r="K265" t="s">
        <v>778</v>
      </c>
    </row>
    <row r="266" spans="1:11" x14ac:dyDescent="0.2">
      <c r="A266" t="s">
        <v>779</v>
      </c>
      <c r="C266" t="s">
        <v>60</v>
      </c>
      <c r="D266" t="s">
        <v>3576</v>
      </c>
      <c r="E266" t="s">
        <v>1156</v>
      </c>
      <c r="F266">
        <v>473.05</v>
      </c>
      <c r="G266">
        <v>1993</v>
      </c>
      <c r="H266" t="s">
        <v>43</v>
      </c>
      <c r="I266" t="s">
        <v>35</v>
      </c>
      <c r="J266" t="s">
        <v>2440</v>
      </c>
      <c r="K266" t="s">
        <v>780</v>
      </c>
    </row>
    <row r="267" spans="1:11" x14ac:dyDescent="0.2">
      <c r="A267" t="s">
        <v>781</v>
      </c>
      <c r="C267" t="s">
        <v>60</v>
      </c>
      <c r="D267" t="s">
        <v>3576</v>
      </c>
      <c r="E267" t="s">
        <v>1156</v>
      </c>
      <c r="F267">
        <v>473.05</v>
      </c>
      <c r="G267">
        <v>1993</v>
      </c>
      <c r="H267" t="s">
        <v>43</v>
      </c>
      <c r="I267" t="s">
        <v>75</v>
      </c>
      <c r="J267" t="s">
        <v>1501</v>
      </c>
      <c r="K267" t="s">
        <v>782</v>
      </c>
    </row>
    <row r="268" spans="1:11" x14ac:dyDescent="0.2">
      <c r="A268" t="s">
        <v>783</v>
      </c>
      <c r="C268" t="s">
        <v>60</v>
      </c>
      <c r="D268" t="s">
        <v>3576</v>
      </c>
      <c r="E268" t="s">
        <v>1156</v>
      </c>
      <c r="F268">
        <v>473.05</v>
      </c>
      <c r="G268">
        <v>1993</v>
      </c>
      <c r="H268" t="s">
        <v>43</v>
      </c>
      <c r="I268" t="s">
        <v>75</v>
      </c>
      <c r="J268" t="s">
        <v>1499</v>
      </c>
      <c r="K268" t="s">
        <v>784</v>
      </c>
    </row>
    <row r="269" spans="1:11" x14ac:dyDescent="0.2">
      <c r="A269" t="s">
        <v>785</v>
      </c>
      <c r="C269" t="s">
        <v>60</v>
      </c>
      <c r="D269" t="s">
        <v>3576</v>
      </c>
      <c r="E269" t="s">
        <v>1156</v>
      </c>
      <c r="F269">
        <v>473.05</v>
      </c>
      <c r="G269">
        <v>1993</v>
      </c>
      <c r="H269" t="s">
        <v>43</v>
      </c>
      <c r="I269" t="s">
        <v>75</v>
      </c>
      <c r="J269" t="s">
        <v>1499</v>
      </c>
      <c r="K269" t="s">
        <v>786</v>
      </c>
    </row>
    <row r="270" spans="1:11" x14ac:dyDescent="0.2">
      <c r="A270" t="s">
        <v>787</v>
      </c>
      <c r="C270" t="s">
        <v>60</v>
      </c>
      <c r="D270" t="s">
        <v>3576</v>
      </c>
      <c r="E270" t="s">
        <v>1156</v>
      </c>
      <c r="F270">
        <v>473.05</v>
      </c>
      <c r="G270">
        <v>1993</v>
      </c>
      <c r="H270" t="s">
        <v>43</v>
      </c>
      <c r="I270" t="s">
        <v>75</v>
      </c>
      <c r="J270" t="s">
        <v>1499</v>
      </c>
      <c r="K270" t="s">
        <v>788</v>
      </c>
    </row>
    <row r="271" spans="1:11" x14ac:dyDescent="0.2">
      <c r="A271" t="s">
        <v>789</v>
      </c>
      <c r="C271" t="s">
        <v>60</v>
      </c>
      <c r="D271" t="s">
        <v>3576</v>
      </c>
      <c r="E271" t="s">
        <v>1156</v>
      </c>
      <c r="F271">
        <v>473.05</v>
      </c>
      <c r="G271">
        <v>1993</v>
      </c>
      <c r="H271" t="s">
        <v>43</v>
      </c>
      <c r="I271" t="s">
        <v>109</v>
      </c>
      <c r="J271" t="s">
        <v>1499</v>
      </c>
      <c r="K271" t="s">
        <v>790</v>
      </c>
    </row>
    <row r="272" spans="1:11" x14ac:dyDescent="0.2">
      <c r="A272" t="s">
        <v>791</v>
      </c>
      <c r="C272" t="s">
        <v>60</v>
      </c>
      <c r="D272" t="s">
        <v>3576</v>
      </c>
      <c r="E272" t="s">
        <v>1156</v>
      </c>
      <c r="F272">
        <v>473.05</v>
      </c>
      <c r="G272">
        <v>1993</v>
      </c>
      <c r="H272" t="s">
        <v>43</v>
      </c>
      <c r="I272" t="s">
        <v>75</v>
      </c>
      <c r="J272" t="s">
        <v>1499</v>
      </c>
      <c r="K272" t="s">
        <v>792</v>
      </c>
    </row>
    <row r="273" spans="1:11" x14ac:dyDescent="0.2">
      <c r="A273" t="s">
        <v>793</v>
      </c>
      <c r="C273" t="s">
        <v>60</v>
      </c>
      <c r="D273" t="s">
        <v>3576</v>
      </c>
      <c r="E273" t="s">
        <v>1156</v>
      </c>
      <c r="F273">
        <v>473.05</v>
      </c>
      <c r="G273">
        <v>1993</v>
      </c>
      <c r="H273" t="s">
        <v>43</v>
      </c>
      <c r="I273" t="s">
        <v>75</v>
      </c>
      <c r="J273" t="s">
        <v>1499</v>
      </c>
      <c r="K273" t="s">
        <v>794</v>
      </c>
    </row>
    <row r="274" spans="1:11" x14ac:dyDescent="0.2">
      <c r="A274" t="s">
        <v>795</v>
      </c>
      <c r="C274" t="s">
        <v>60</v>
      </c>
      <c r="D274" t="s">
        <v>3576</v>
      </c>
      <c r="E274" t="s">
        <v>1156</v>
      </c>
      <c r="F274">
        <v>473.05</v>
      </c>
      <c r="G274">
        <v>1993</v>
      </c>
      <c r="H274" t="s">
        <v>43</v>
      </c>
      <c r="I274" t="s">
        <v>75</v>
      </c>
      <c r="J274" t="s">
        <v>1499</v>
      </c>
      <c r="K274" t="s">
        <v>796</v>
      </c>
    </row>
    <row r="275" spans="1:11" x14ac:dyDescent="0.2">
      <c r="A275" t="s">
        <v>797</v>
      </c>
      <c r="C275" t="s">
        <v>60</v>
      </c>
      <c r="D275" t="s">
        <v>3576</v>
      </c>
      <c r="E275" t="s">
        <v>1156</v>
      </c>
      <c r="F275">
        <v>473.05</v>
      </c>
      <c r="G275">
        <v>1993</v>
      </c>
      <c r="H275" t="s">
        <v>43</v>
      </c>
      <c r="I275" t="s">
        <v>75</v>
      </c>
      <c r="J275" t="s">
        <v>1499</v>
      </c>
      <c r="K275" t="s">
        <v>798</v>
      </c>
    </row>
    <row r="276" spans="1:11" x14ac:dyDescent="0.2">
      <c r="A276" t="s">
        <v>799</v>
      </c>
      <c r="C276" t="s">
        <v>60</v>
      </c>
      <c r="D276" t="s">
        <v>3576</v>
      </c>
      <c r="E276" t="s">
        <v>1156</v>
      </c>
      <c r="F276">
        <v>473.05</v>
      </c>
      <c r="G276">
        <v>1993</v>
      </c>
      <c r="H276" t="s">
        <v>43</v>
      </c>
      <c r="I276" t="s">
        <v>75</v>
      </c>
      <c r="J276" t="s">
        <v>1501</v>
      </c>
      <c r="K276" t="s">
        <v>800</v>
      </c>
    </row>
    <row r="277" spans="1:11" x14ac:dyDescent="0.2">
      <c r="A277" t="s">
        <v>801</v>
      </c>
      <c r="C277" t="s">
        <v>60</v>
      </c>
      <c r="D277" t="s">
        <v>3576</v>
      </c>
      <c r="E277" t="s">
        <v>1156</v>
      </c>
      <c r="F277">
        <v>473.05</v>
      </c>
      <c r="G277">
        <v>1993</v>
      </c>
      <c r="H277" t="s">
        <v>43</v>
      </c>
      <c r="I277" t="s">
        <v>75</v>
      </c>
      <c r="J277" t="s">
        <v>1499</v>
      </c>
      <c r="K277" t="s">
        <v>802</v>
      </c>
    </row>
    <row r="278" spans="1:11" x14ac:dyDescent="0.2">
      <c r="A278" t="s">
        <v>803</v>
      </c>
      <c r="C278" t="s">
        <v>60</v>
      </c>
      <c r="D278" t="s">
        <v>3576</v>
      </c>
      <c r="E278" t="s">
        <v>1156</v>
      </c>
      <c r="F278">
        <v>473.05</v>
      </c>
      <c r="G278">
        <v>1993</v>
      </c>
      <c r="H278" t="s">
        <v>43</v>
      </c>
      <c r="I278" t="s">
        <v>75</v>
      </c>
      <c r="J278" t="s">
        <v>1499</v>
      </c>
      <c r="K278" t="s">
        <v>804</v>
      </c>
    </row>
    <row r="279" spans="1:11" x14ac:dyDescent="0.2">
      <c r="A279" t="s">
        <v>805</v>
      </c>
      <c r="C279" t="s">
        <v>60</v>
      </c>
      <c r="D279" t="s">
        <v>3576</v>
      </c>
      <c r="E279" t="s">
        <v>1156</v>
      </c>
      <c r="F279">
        <v>473.05</v>
      </c>
      <c r="G279">
        <v>1993</v>
      </c>
      <c r="H279" t="s">
        <v>43</v>
      </c>
      <c r="I279" t="s">
        <v>109</v>
      </c>
      <c r="J279" t="s">
        <v>1501</v>
      </c>
      <c r="K279" t="s">
        <v>806</v>
      </c>
    </row>
    <row r="280" spans="1:11" x14ac:dyDescent="0.2">
      <c r="A280" t="s">
        <v>807</v>
      </c>
      <c r="C280" t="s">
        <v>60</v>
      </c>
      <c r="D280" t="s">
        <v>3576</v>
      </c>
      <c r="E280" t="s">
        <v>1156</v>
      </c>
      <c r="F280">
        <v>473.05</v>
      </c>
      <c r="G280">
        <v>1993</v>
      </c>
      <c r="H280" t="s">
        <v>43</v>
      </c>
      <c r="I280" t="s">
        <v>75</v>
      </c>
      <c r="J280" t="s">
        <v>2440</v>
      </c>
      <c r="K280" t="s">
        <v>808</v>
      </c>
    </row>
    <row r="281" spans="1:11" x14ac:dyDescent="0.2">
      <c r="A281" t="s">
        <v>809</v>
      </c>
      <c r="C281" t="s">
        <v>60</v>
      </c>
      <c r="D281" t="s">
        <v>3576</v>
      </c>
      <c r="E281" t="s">
        <v>1156</v>
      </c>
      <c r="F281">
        <v>473.05</v>
      </c>
      <c r="G281">
        <v>1993</v>
      </c>
      <c r="H281" t="s">
        <v>43</v>
      </c>
      <c r="I281" t="s">
        <v>75</v>
      </c>
      <c r="J281" t="s">
        <v>1499</v>
      </c>
      <c r="K281" t="s">
        <v>810</v>
      </c>
    </row>
    <row r="282" spans="1:11" x14ac:dyDescent="0.2">
      <c r="A282" t="s">
        <v>811</v>
      </c>
      <c r="B282" t="s">
        <v>812</v>
      </c>
      <c r="C282" t="s">
        <v>55</v>
      </c>
      <c r="D282" t="s">
        <v>3576</v>
      </c>
      <c r="E282" t="s">
        <v>813</v>
      </c>
      <c r="F282">
        <v>610.94000000000005</v>
      </c>
      <c r="G282">
        <v>1993</v>
      </c>
      <c r="H282" t="s">
        <v>43</v>
      </c>
      <c r="I282" t="s">
        <v>75</v>
      </c>
      <c r="J282" t="s">
        <v>1501</v>
      </c>
      <c r="K282" t="s">
        <v>814</v>
      </c>
    </row>
    <row r="283" spans="1:11" x14ac:dyDescent="0.2">
      <c r="A283" t="s">
        <v>815</v>
      </c>
      <c r="B283" t="s">
        <v>816</v>
      </c>
      <c r="C283" t="s">
        <v>60</v>
      </c>
      <c r="D283" t="s">
        <v>3576</v>
      </c>
      <c r="E283" t="s">
        <v>817</v>
      </c>
      <c r="F283">
        <v>925.95</v>
      </c>
      <c r="G283">
        <v>1993</v>
      </c>
      <c r="H283" t="s">
        <v>32</v>
      </c>
      <c r="I283" t="s">
        <v>109</v>
      </c>
      <c r="J283" t="s">
        <v>1499</v>
      </c>
      <c r="K283" t="s">
        <v>818</v>
      </c>
    </row>
    <row r="284" spans="1:11" x14ac:dyDescent="0.2">
      <c r="A284" t="s">
        <v>819</v>
      </c>
      <c r="B284" t="s">
        <v>820</v>
      </c>
      <c r="C284" t="s">
        <v>60</v>
      </c>
      <c r="D284" t="s">
        <v>3576</v>
      </c>
      <c r="E284" t="s">
        <v>821</v>
      </c>
      <c r="F284">
        <v>1172</v>
      </c>
      <c r="G284">
        <v>1993</v>
      </c>
      <c r="H284" t="s">
        <v>43</v>
      </c>
      <c r="I284" t="s">
        <v>35</v>
      </c>
      <c r="J284" t="s">
        <v>1499</v>
      </c>
      <c r="K284" t="s">
        <v>822</v>
      </c>
    </row>
    <row r="285" spans="1:11" x14ac:dyDescent="0.2">
      <c r="A285" t="s">
        <v>823</v>
      </c>
      <c r="C285" t="s">
        <v>60</v>
      </c>
      <c r="D285" t="s">
        <v>3576</v>
      </c>
      <c r="E285" t="s">
        <v>1156</v>
      </c>
      <c r="F285">
        <v>473.05</v>
      </c>
      <c r="G285">
        <v>1993</v>
      </c>
      <c r="H285" t="s">
        <v>43</v>
      </c>
      <c r="I285" t="s">
        <v>75</v>
      </c>
      <c r="J285" t="s">
        <v>1501</v>
      </c>
      <c r="K285" t="s">
        <v>824</v>
      </c>
    </row>
    <row r="286" spans="1:11" x14ac:dyDescent="0.2">
      <c r="A286" t="s">
        <v>825</v>
      </c>
      <c r="C286" t="s">
        <v>60</v>
      </c>
      <c r="D286" t="s">
        <v>3576</v>
      </c>
      <c r="E286" t="s">
        <v>1156</v>
      </c>
      <c r="F286">
        <v>473.05</v>
      </c>
      <c r="G286">
        <v>1993</v>
      </c>
      <c r="H286" t="s">
        <v>32</v>
      </c>
      <c r="I286" t="s">
        <v>70</v>
      </c>
      <c r="J286" t="s">
        <v>2438</v>
      </c>
      <c r="K286" t="s">
        <v>826</v>
      </c>
    </row>
    <row r="287" spans="1:11" x14ac:dyDescent="0.2">
      <c r="A287" t="s">
        <v>827</v>
      </c>
      <c r="C287" t="s">
        <v>60</v>
      </c>
      <c r="D287" t="s">
        <v>3576</v>
      </c>
      <c r="E287" t="s">
        <v>1156</v>
      </c>
      <c r="F287">
        <v>473.05</v>
      </c>
      <c r="G287">
        <v>1993</v>
      </c>
      <c r="H287" t="s">
        <v>43</v>
      </c>
      <c r="I287" t="s">
        <v>35</v>
      </c>
      <c r="J287" t="s">
        <v>1499</v>
      </c>
      <c r="K287" t="s">
        <v>828</v>
      </c>
    </row>
    <row r="288" spans="1:11" x14ac:dyDescent="0.2">
      <c r="A288" t="s">
        <v>829</v>
      </c>
      <c r="C288" t="s">
        <v>50</v>
      </c>
      <c r="D288" t="s">
        <v>3575</v>
      </c>
      <c r="E288" t="s">
        <v>1114</v>
      </c>
      <c r="F288">
        <v>476.2</v>
      </c>
      <c r="G288">
        <v>1992</v>
      </c>
      <c r="I288" t="s">
        <v>1094</v>
      </c>
      <c r="J288" t="s">
        <v>1500</v>
      </c>
      <c r="K288" t="s">
        <v>830</v>
      </c>
    </row>
    <row r="289" spans="1:11" x14ac:dyDescent="0.2">
      <c r="A289" t="s">
        <v>831</v>
      </c>
      <c r="C289" t="s">
        <v>25</v>
      </c>
      <c r="D289" t="s">
        <v>3572</v>
      </c>
      <c r="E289" t="s">
        <v>1137</v>
      </c>
      <c r="F289">
        <v>1086.32</v>
      </c>
      <c r="G289">
        <v>1992</v>
      </c>
      <c r="H289" t="s">
        <v>32</v>
      </c>
      <c r="I289" t="s">
        <v>1094</v>
      </c>
      <c r="J289" t="s">
        <v>1501</v>
      </c>
      <c r="K289" t="s">
        <v>832</v>
      </c>
    </row>
    <row r="290" spans="1:11" x14ac:dyDescent="0.2">
      <c r="A290" t="s">
        <v>833</v>
      </c>
      <c r="C290" t="s">
        <v>50</v>
      </c>
      <c r="D290" t="s">
        <v>3575</v>
      </c>
      <c r="E290" t="s">
        <v>1114</v>
      </c>
      <c r="F290">
        <v>476.2</v>
      </c>
      <c r="G290">
        <v>1992</v>
      </c>
      <c r="H290" t="s">
        <v>26</v>
      </c>
      <c r="I290" t="s">
        <v>1094</v>
      </c>
      <c r="J290" t="s">
        <v>1500</v>
      </c>
      <c r="K290" t="s">
        <v>834</v>
      </c>
    </row>
    <row r="291" spans="1:11" x14ac:dyDescent="0.2">
      <c r="A291" t="s">
        <v>835</v>
      </c>
      <c r="C291" t="s">
        <v>25</v>
      </c>
      <c r="D291" t="s">
        <v>3572</v>
      </c>
      <c r="E291" t="s">
        <v>1137</v>
      </c>
      <c r="F291">
        <v>1086.32</v>
      </c>
      <c r="G291">
        <v>2008</v>
      </c>
      <c r="H291" t="s">
        <v>32</v>
      </c>
      <c r="I291" t="s">
        <v>1094</v>
      </c>
      <c r="J291" t="s">
        <v>2440</v>
      </c>
      <c r="K291" t="s">
        <v>836</v>
      </c>
    </row>
    <row r="292" spans="1:11" x14ac:dyDescent="0.2">
      <c r="A292" t="s">
        <v>837</v>
      </c>
      <c r="C292" t="s">
        <v>245</v>
      </c>
      <c r="D292" t="s">
        <v>3578</v>
      </c>
      <c r="E292" t="s">
        <v>1143</v>
      </c>
      <c r="F292">
        <v>762.13</v>
      </c>
      <c r="G292">
        <v>1993</v>
      </c>
      <c r="H292" t="s">
        <v>43</v>
      </c>
      <c r="I292" t="s">
        <v>109</v>
      </c>
      <c r="J292" t="s">
        <v>1497</v>
      </c>
      <c r="K292" t="s">
        <v>838</v>
      </c>
    </row>
    <row r="293" spans="1:11" x14ac:dyDescent="0.2">
      <c r="A293" t="s">
        <v>839</v>
      </c>
      <c r="C293" t="s">
        <v>840</v>
      </c>
      <c r="D293" t="s">
        <v>3578</v>
      </c>
      <c r="E293" t="s">
        <v>1147</v>
      </c>
      <c r="F293">
        <v>107.53</v>
      </c>
      <c r="G293">
        <v>1993</v>
      </c>
      <c r="H293" t="s">
        <v>43</v>
      </c>
      <c r="I293" t="s">
        <v>109</v>
      </c>
      <c r="J293" t="s">
        <v>1497</v>
      </c>
      <c r="K293" t="s">
        <v>841</v>
      </c>
    </row>
    <row r="294" spans="1:11" x14ac:dyDescent="0.2">
      <c r="A294" t="s">
        <v>842</v>
      </c>
      <c r="C294" t="s">
        <v>840</v>
      </c>
      <c r="D294" t="s">
        <v>3578</v>
      </c>
      <c r="E294" t="s">
        <v>1147</v>
      </c>
      <c r="F294">
        <v>107.53</v>
      </c>
      <c r="G294">
        <v>1993</v>
      </c>
      <c r="H294" t="s">
        <v>43</v>
      </c>
      <c r="I294" t="s">
        <v>109</v>
      </c>
      <c r="J294" t="s">
        <v>1497</v>
      </c>
      <c r="K294" t="s">
        <v>843</v>
      </c>
    </row>
    <row r="295" spans="1:11" x14ac:dyDescent="0.2">
      <c r="A295" t="s">
        <v>844</v>
      </c>
      <c r="C295" t="s">
        <v>840</v>
      </c>
      <c r="D295" t="s">
        <v>3578</v>
      </c>
      <c r="E295" t="s">
        <v>1147</v>
      </c>
      <c r="F295">
        <v>107.53</v>
      </c>
      <c r="G295">
        <v>1993</v>
      </c>
      <c r="H295" t="s">
        <v>43</v>
      </c>
      <c r="I295" t="s">
        <v>109</v>
      </c>
      <c r="J295" t="s">
        <v>1497</v>
      </c>
      <c r="K295" t="s">
        <v>845</v>
      </c>
    </row>
    <row r="296" spans="1:11" x14ac:dyDescent="0.2">
      <c r="A296" t="s">
        <v>846</v>
      </c>
      <c r="C296" t="s">
        <v>840</v>
      </c>
      <c r="D296" t="s">
        <v>3578</v>
      </c>
      <c r="E296" t="s">
        <v>1147</v>
      </c>
      <c r="F296">
        <v>107.53</v>
      </c>
      <c r="G296">
        <v>1993</v>
      </c>
      <c r="H296" t="s">
        <v>43</v>
      </c>
      <c r="I296" t="s">
        <v>109</v>
      </c>
      <c r="J296" t="s">
        <v>1497</v>
      </c>
      <c r="K296" t="s">
        <v>847</v>
      </c>
    </row>
    <row r="297" spans="1:11" x14ac:dyDescent="0.2">
      <c r="A297" t="s">
        <v>848</v>
      </c>
      <c r="C297" t="s">
        <v>840</v>
      </c>
      <c r="D297" t="s">
        <v>3578</v>
      </c>
      <c r="E297" t="s">
        <v>1147</v>
      </c>
      <c r="F297">
        <v>107.53</v>
      </c>
      <c r="G297">
        <v>1993</v>
      </c>
      <c r="H297" t="s">
        <v>43</v>
      </c>
      <c r="I297" t="s">
        <v>109</v>
      </c>
      <c r="J297" t="s">
        <v>1497</v>
      </c>
      <c r="K297" t="s">
        <v>849</v>
      </c>
    </row>
    <row r="298" spans="1:11" x14ac:dyDescent="0.2">
      <c r="A298" t="s">
        <v>850</v>
      </c>
      <c r="C298" t="s">
        <v>851</v>
      </c>
      <c r="D298" t="s">
        <v>3574</v>
      </c>
      <c r="E298" t="s">
        <v>1148</v>
      </c>
      <c r="F298">
        <v>1639.64</v>
      </c>
      <c r="G298">
        <v>1993</v>
      </c>
      <c r="H298" t="s">
        <v>43</v>
      </c>
      <c r="I298" t="s">
        <v>156</v>
      </c>
      <c r="J298" t="s">
        <v>1501</v>
      </c>
      <c r="K298" t="s">
        <v>852</v>
      </c>
    </row>
    <row r="299" spans="1:11" x14ac:dyDescent="0.2">
      <c r="A299" t="s">
        <v>853</v>
      </c>
      <c r="B299" t="s">
        <v>854</v>
      </c>
      <c r="C299" t="s">
        <v>855</v>
      </c>
      <c r="D299" t="s">
        <v>3576</v>
      </c>
      <c r="E299" t="s">
        <v>856</v>
      </c>
      <c r="F299">
        <v>1495.08</v>
      </c>
      <c r="G299">
        <v>1993</v>
      </c>
      <c r="H299" t="s">
        <v>43</v>
      </c>
      <c r="I299" t="s">
        <v>35</v>
      </c>
      <c r="J299" t="s">
        <v>1501</v>
      </c>
      <c r="K299" t="s">
        <v>857</v>
      </c>
    </row>
    <row r="300" spans="1:11" x14ac:dyDescent="0.2">
      <c r="A300" t="s">
        <v>858</v>
      </c>
      <c r="B300" t="s">
        <v>539</v>
      </c>
      <c r="C300" t="s">
        <v>540</v>
      </c>
      <c r="D300" t="s">
        <v>3578</v>
      </c>
      <c r="E300" t="s">
        <v>541</v>
      </c>
      <c r="F300">
        <v>406.81</v>
      </c>
      <c r="G300">
        <v>1993</v>
      </c>
      <c r="H300" t="s">
        <v>43</v>
      </c>
      <c r="I300" t="s">
        <v>109</v>
      </c>
      <c r="J300" t="s">
        <v>1497</v>
      </c>
      <c r="K300" t="s">
        <v>859</v>
      </c>
    </row>
    <row r="301" spans="1:11" x14ac:dyDescent="0.2">
      <c r="A301" t="s">
        <v>860</v>
      </c>
      <c r="B301" t="s">
        <v>539</v>
      </c>
      <c r="C301" t="s">
        <v>540</v>
      </c>
      <c r="D301" t="s">
        <v>3578</v>
      </c>
      <c r="E301" t="s">
        <v>541</v>
      </c>
      <c r="F301">
        <v>406.81</v>
      </c>
      <c r="G301">
        <v>1993</v>
      </c>
      <c r="H301" t="s">
        <v>43</v>
      </c>
      <c r="I301" t="s">
        <v>109</v>
      </c>
      <c r="J301" t="s">
        <v>1497</v>
      </c>
      <c r="K301" t="s">
        <v>861</v>
      </c>
    </row>
    <row r="302" spans="1:11" x14ac:dyDescent="0.2">
      <c r="A302" t="s">
        <v>862</v>
      </c>
      <c r="C302" t="s">
        <v>30</v>
      </c>
      <c r="D302" t="s">
        <v>3573</v>
      </c>
      <c r="E302" t="s">
        <v>1095</v>
      </c>
      <c r="F302">
        <v>1329.33</v>
      </c>
      <c r="G302">
        <v>1993</v>
      </c>
      <c r="H302" t="s">
        <v>26</v>
      </c>
      <c r="I302" t="s">
        <v>1094</v>
      </c>
      <c r="J302" t="s">
        <v>1500</v>
      </c>
      <c r="K302" t="s">
        <v>863</v>
      </c>
    </row>
    <row r="303" spans="1:11" x14ac:dyDescent="0.2">
      <c r="A303" t="s">
        <v>864</v>
      </c>
      <c r="C303" t="s">
        <v>865</v>
      </c>
      <c r="D303" t="s">
        <v>865</v>
      </c>
      <c r="E303" t="s">
        <v>1149</v>
      </c>
      <c r="F303">
        <v>232.18</v>
      </c>
      <c r="G303">
        <v>1995</v>
      </c>
      <c r="H303" t="s">
        <v>32</v>
      </c>
      <c r="I303" t="s">
        <v>147</v>
      </c>
      <c r="J303" t="s">
        <v>2439</v>
      </c>
      <c r="K303" t="s">
        <v>866</v>
      </c>
    </row>
    <row r="304" spans="1:11" x14ac:dyDescent="0.2">
      <c r="A304" t="s">
        <v>867</v>
      </c>
      <c r="B304" t="s">
        <v>544</v>
      </c>
      <c r="C304" t="s">
        <v>25</v>
      </c>
      <c r="D304" t="s">
        <v>3572</v>
      </c>
      <c r="E304" t="s">
        <v>1138</v>
      </c>
      <c r="F304">
        <v>417.64</v>
      </c>
      <c r="G304">
        <v>1995</v>
      </c>
      <c r="H304" t="s">
        <v>32</v>
      </c>
      <c r="I304" t="s">
        <v>1094</v>
      </c>
      <c r="J304" t="s">
        <v>2439</v>
      </c>
      <c r="K304" t="s">
        <v>868</v>
      </c>
    </row>
    <row r="305" spans="1:11" x14ac:dyDescent="0.2">
      <c r="A305" t="s">
        <v>869</v>
      </c>
      <c r="B305" t="s">
        <v>544</v>
      </c>
      <c r="C305" t="s">
        <v>25</v>
      </c>
      <c r="D305" t="s">
        <v>3572</v>
      </c>
      <c r="E305" t="s">
        <v>1138</v>
      </c>
      <c r="F305">
        <v>417.64</v>
      </c>
      <c r="G305">
        <v>1996</v>
      </c>
      <c r="I305" t="s">
        <v>1094</v>
      </c>
      <c r="J305" t="s">
        <v>1500</v>
      </c>
      <c r="K305" t="s">
        <v>870</v>
      </c>
    </row>
    <row r="306" spans="1:11" x14ac:dyDescent="0.2">
      <c r="A306" t="s">
        <v>871</v>
      </c>
      <c r="B306" t="s">
        <v>544</v>
      </c>
      <c r="C306" t="s">
        <v>25</v>
      </c>
      <c r="D306" t="s">
        <v>3572</v>
      </c>
      <c r="E306" t="s">
        <v>545</v>
      </c>
      <c r="F306">
        <v>405.66</v>
      </c>
      <c r="G306">
        <v>1996</v>
      </c>
      <c r="I306" t="s">
        <v>1094</v>
      </c>
      <c r="J306" t="s">
        <v>1501</v>
      </c>
      <c r="K306" t="s">
        <v>872</v>
      </c>
    </row>
    <row r="307" spans="1:11" x14ac:dyDescent="0.2">
      <c r="A307" t="s">
        <v>873</v>
      </c>
      <c r="B307" t="s">
        <v>874</v>
      </c>
      <c r="C307" t="s">
        <v>25</v>
      </c>
      <c r="D307" t="s">
        <v>3572</v>
      </c>
      <c r="E307" t="s">
        <v>1150</v>
      </c>
      <c r="F307">
        <v>148.88999999999999</v>
      </c>
      <c r="G307">
        <v>1998</v>
      </c>
      <c r="H307" t="s">
        <v>43</v>
      </c>
      <c r="I307" t="s">
        <v>247</v>
      </c>
      <c r="J307" t="s">
        <v>2439</v>
      </c>
      <c r="K307" t="s">
        <v>875</v>
      </c>
    </row>
    <row r="308" spans="1:11" x14ac:dyDescent="0.2">
      <c r="A308" t="s">
        <v>876</v>
      </c>
      <c r="C308" t="s">
        <v>113</v>
      </c>
      <c r="D308" t="s">
        <v>3576</v>
      </c>
      <c r="E308" t="s">
        <v>1151</v>
      </c>
      <c r="F308">
        <v>1042.3800000000001</v>
      </c>
      <c r="G308">
        <v>2001</v>
      </c>
      <c r="H308" t="s">
        <v>32</v>
      </c>
      <c r="I308" t="s">
        <v>1094</v>
      </c>
      <c r="J308" t="s">
        <v>2440</v>
      </c>
      <c r="K308" t="s">
        <v>877</v>
      </c>
    </row>
    <row r="309" spans="1:11" x14ac:dyDescent="0.2">
      <c r="A309" t="s">
        <v>878</v>
      </c>
      <c r="C309" t="s">
        <v>113</v>
      </c>
      <c r="D309" t="s">
        <v>3576</v>
      </c>
      <c r="E309" t="s">
        <v>1151</v>
      </c>
      <c r="F309">
        <v>1042.3800000000001</v>
      </c>
      <c r="G309">
        <v>2001</v>
      </c>
      <c r="H309" t="s">
        <v>43</v>
      </c>
      <c r="I309" t="s">
        <v>1094</v>
      </c>
      <c r="J309" t="s">
        <v>1499</v>
      </c>
      <c r="K309" t="s">
        <v>879</v>
      </c>
    </row>
    <row r="310" spans="1:11" x14ac:dyDescent="0.2">
      <c r="A310" t="s">
        <v>880</v>
      </c>
      <c r="C310" t="s">
        <v>113</v>
      </c>
      <c r="D310" t="s">
        <v>3576</v>
      </c>
      <c r="E310" t="s">
        <v>1151</v>
      </c>
      <c r="F310">
        <v>1042.3800000000001</v>
      </c>
      <c r="G310">
        <v>2001</v>
      </c>
      <c r="H310" t="s">
        <v>43</v>
      </c>
      <c r="I310" t="s">
        <v>1094</v>
      </c>
      <c r="J310" t="s">
        <v>1501</v>
      </c>
      <c r="K310" t="s">
        <v>881</v>
      </c>
    </row>
    <row r="311" spans="1:11" x14ac:dyDescent="0.2">
      <c r="A311" t="s">
        <v>882</v>
      </c>
      <c r="B311" t="s">
        <v>544</v>
      </c>
      <c r="C311" t="s">
        <v>25</v>
      </c>
      <c r="D311" t="s">
        <v>3572</v>
      </c>
      <c r="E311" t="s">
        <v>545</v>
      </c>
      <c r="F311">
        <v>405.66</v>
      </c>
      <c r="G311">
        <v>2002</v>
      </c>
      <c r="I311" t="s">
        <v>1094</v>
      </c>
      <c r="J311" t="s">
        <v>2439</v>
      </c>
      <c r="K311" t="s">
        <v>883</v>
      </c>
    </row>
    <row r="312" spans="1:11" x14ac:dyDescent="0.2">
      <c r="A312" t="s">
        <v>884</v>
      </c>
      <c r="C312" t="s">
        <v>25</v>
      </c>
      <c r="D312" t="s">
        <v>3572</v>
      </c>
      <c r="E312" t="s">
        <v>1137</v>
      </c>
      <c r="F312">
        <v>1086.32</v>
      </c>
      <c r="G312">
        <v>1983</v>
      </c>
      <c r="H312" t="s">
        <v>32</v>
      </c>
      <c r="I312" t="s">
        <v>1094</v>
      </c>
      <c r="J312" t="s">
        <v>2439</v>
      </c>
      <c r="K312" t="s">
        <v>885</v>
      </c>
    </row>
    <row r="313" spans="1:11" x14ac:dyDescent="0.2">
      <c r="A313" t="s">
        <v>886</v>
      </c>
      <c r="C313" t="s">
        <v>25</v>
      </c>
      <c r="D313" t="s">
        <v>3572</v>
      </c>
      <c r="E313" t="s">
        <v>1137</v>
      </c>
      <c r="F313">
        <v>1086.32</v>
      </c>
      <c r="G313">
        <v>1983</v>
      </c>
      <c r="H313" t="s">
        <v>32</v>
      </c>
      <c r="I313" t="s">
        <v>1094</v>
      </c>
      <c r="J313" t="s">
        <v>2439</v>
      </c>
      <c r="K313" t="s">
        <v>887</v>
      </c>
    </row>
    <row r="314" spans="1:11" x14ac:dyDescent="0.2">
      <c r="A314" t="s">
        <v>888</v>
      </c>
      <c r="B314" t="s">
        <v>613</v>
      </c>
      <c r="C314" t="s">
        <v>25</v>
      </c>
      <c r="D314" t="s">
        <v>3572</v>
      </c>
      <c r="E314" t="s">
        <v>614</v>
      </c>
      <c r="F314">
        <v>132.37</v>
      </c>
      <c r="G314">
        <v>1983</v>
      </c>
      <c r="H314" t="s">
        <v>32</v>
      </c>
      <c r="I314" t="s">
        <v>1094</v>
      </c>
      <c r="J314" t="s">
        <v>2439</v>
      </c>
      <c r="K314" t="s">
        <v>889</v>
      </c>
    </row>
    <row r="315" spans="1:11" x14ac:dyDescent="0.2">
      <c r="A315" t="s">
        <v>890</v>
      </c>
      <c r="B315" t="s">
        <v>613</v>
      </c>
      <c r="C315" t="s">
        <v>25</v>
      </c>
      <c r="D315" t="s">
        <v>3572</v>
      </c>
      <c r="E315" t="s">
        <v>614</v>
      </c>
      <c r="F315">
        <v>132.37</v>
      </c>
      <c r="G315">
        <v>1983</v>
      </c>
      <c r="H315" t="s">
        <v>43</v>
      </c>
      <c r="I315" t="s">
        <v>1094</v>
      </c>
      <c r="J315" t="s">
        <v>2439</v>
      </c>
      <c r="K315" t="s">
        <v>891</v>
      </c>
    </row>
    <row r="316" spans="1:11" x14ac:dyDescent="0.2">
      <c r="A316" t="s">
        <v>892</v>
      </c>
      <c r="B316" t="s">
        <v>613</v>
      </c>
      <c r="C316" t="s">
        <v>25</v>
      </c>
      <c r="D316" t="s">
        <v>3572</v>
      </c>
      <c r="E316" t="s">
        <v>614</v>
      </c>
      <c r="F316">
        <v>132.37</v>
      </c>
      <c r="G316">
        <v>1983</v>
      </c>
      <c r="H316" t="s">
        <v>32</v>
      </c>
      <c r="I316" t="s">
        <v>1094</v>
      </c>
      <c r="J316" t="s">
        <v>2439</v>
      </c>
      <c r="K316" t="s">
        <v>893</v>
      </c>
    </row>
    <row r="317" spans="1:11" x14ac:dyDescent="0.2">
      <c r="A317" t="s">
        <v>894</v>
      </c>
      <c r="B317" t="s">
        <v>613</v>
      </c>
      <c r="C317" t="s">
        <v>25</v>
      </c>
      <c r="D317" t="s">
        <v>3572</v>
      </c>
      <c r="E317" t="s">
        <v>614</v>
      </c>
      <c r="F317">
        <v>132.37</v>
      </c>
      <c r="G317">
        <v>1983</v>
      </c>
      <c r="H317" t="s">
        <v>32</v>
      </c>
      <c r="I317" t="s">
        <v>1094</v>
      </c>
      <c r="J317" t="s">
        <v>2439</v>
      </c>
      <c r="K317" t="s">
        <v>895</v>
      </c>
    </row>
    <row r="318" spans="1:11" x14ac:dyDescent="0.2">
      <c r="A318" t="s">
        <v>896</v>
      </c>
      <c r="B318" t="s">
        <v>613</v>
      </c>
      <c r="C318" t="s">
        <v>25</v>
      </c>
      <c r="D318" t="s">
        <v>3572</v>
      </c>
      <c r="E318" t="s">
        <v>614</v>
      </c>
      <c r="F318">
        <v>132.37</v>
      </c>
      <c r="G318">
        <v>1983</v>
      </c>
      <c r="H318" t="s">
        <v>32</v>
      </c>
      <c r="I318" t="s">
        <v>1094</v>
      </c>
      <c r="J318" t="s">
        <v>2439</v>
      </c>
      <c r="K318" t="s">
        <v>897</v>
      </c>
    </row>
    <row r="319" spans="1:11" x14ac:dyDescent="0.2">
      <c r="A319" t="s">
        <v>898</v>
      </c>
      <c r="C319" t="s">
        <v>25</v>
      </c>
      <c r="D319" t="s">
        <v>3572</v>
      </c>
      <c r="E319" t="s">
        <v>1137</v>
      </c>
      <c r="F319">
        <v>1086.32</v>
      </c>
      <c r="G319">
        <v>1983</v>
      </c>
      <c r="I319" t="s">
        <v>1094</v>
      </c>
      <c r="J319" t="s">
        <v>2439</v>
      </c>
      <c r="K319" t="s">
        <v>899</v>
      </c>
    </row>
    <row r="320" spans="1:11" x14ac:dyDescent="0.2">
      <c r="A320" t="s">
        <v>900</v>
      </c>
      <c r="B320" t="s">
        <v>613</v>
      </c>
      <c r="C320" t="s">
        <v>25</v>
      </c>
      <c r="D320" t="s">
        <v>3572</v>
      </c>
      <c r="E320" t="s">
        <v>614</v>
      </c>
      <c r="F320">
        <v>132.37</v>
      </c>
      <c r="G320">
        <v>1983</v>
      </c>
      <c r="H320" t="s">
        <v>32</v>
      </c>
      <c r="I320" t="s">
        <v>1094</v>
      </c>
      <c r="J320" t="s">
        <v>2439</v>
      </c>
      <c r="K320" t="s">
        <v>901</v>
      </c>
    </row>
    <row r="321" spans="1:11" x14ac:dyDescent="0.2">
      <c r="A321" t="s">
        <v>902</v>
      </c>
      <c r="B321" t="s">
        <v>613</v>
      </c>
      <c r="C321" t="s">
        <v>25</v>
      </c>
      <c r="D321" t="s">
        <v>3572</v>
      </c>
      <c r="E321" t="s">
        <v>614</v>
      </c>
      <c r="F321">
        <v>132.37</v>
      </c>
      <c r="G321">
        <v>1983</v>
      </c>
      <c r="H321" t="s">
        <v>32</v>
      </c>
      <c r="I321" t="s">
        <v>1094</v>
      </c>
      <c r="J321" t="s">
        <v>2439</v>
      </c>
      <c r="K321" t="s">
        <v>903</v>
      </c>
    </row>
    <row r="322" spans="1:11" x14ac:dyDescent="0.2">
      <c r="A322" t="s">
        <v>904</v>
      </c>
      <c r="B322" t="s">
        <v>613</v>
      </c>
      <c r="C322" t="s">
        <v>25</v>
      </c>
      <c r="D322" t="s">
        <v>3572</v>
      </c>
      <c r="E322" t="s">
        <v>614</v>
      </c>
      <c r="F322">
        <v>132.37</v>
      </c>
      <c r="G322">
        <v>1983</v>
      </c>
      <c r="H322" t="s">
        <v>32</v>
      </c>
      <c r="I322" t="s">
        <v>1094</v>
      </c>
      <c r="J322" t="s">
        <v>2439</v>
      </c>
      <c r="K322" t="s">
        <v>905</v>
      </c>
    </row>
    <row r="323" spans="1:11" x14ac:dyDescent="0.2">
      <c r="A323" t="s">
        <v>906</v>
      </c>
      <c r="B323" t="s">
        <v>613</v>
      </c>
      <c r="C323" t="s">
        <v>25</v>
      </c>
      <c r="D323" t="s">
        <v>3572</v>
      </c>
      <c r="E323" t="s">
        <v>614</v>
      </c>
      <c r="F323">
        <v>132.37</v>
      </c>
      <c r="G323">
        <v>1983</v>
      </c>
      <c r="H323" t="s">
        <v>32</v>
      </c>
      <c r="I323" t="s">
        <v>1094</v>
      </c>
      <c r="J323" t="s">
        <v>2439</v>
      </c>
      <c r="K323" t="s">
        <v>907</v>
      </c>
    </row>
    <row r="324" spans="1:11" x14ac:dyDescent="0.2">
      <c r="A324" t="s">
        <v>908</v>
      </c>
      <c r="B324" t="s">
        <v>613</v>
      </c>
      <c r="C324" t="s">
        <v>25</v>
      </c>
      <c r="D324" t="s">
        <v>3572</v>
      </c>
      <c r="E324" t="s">
        <v>614</v>
      </c>
      <c r="F324">
        <v>132.37</v>
      </c>
      <c r="G324">
        <v>1983</v>
      </c>
      <c r="H324" t="s">
        <v>43</v>
      </c>
      <c r="I324" t="s">
        <v>1094</v>
      </c>
      <c r="J324" t="s">
        <v>2439</v>
      </c>
      <c r="K324" t="s">
        <v>909</v>
      </c>
    </row>
    <row r="325" spans="1:11" x14ac:dyDescent="0.2">
      <c r="A325" t="s">
        <v>910</v>
      </c>
      <c r="C325" t="s">
        <v>60</v>
      </c>
      <c r="D325" t="s">
        <v>3576</v>
      </c>
      <c r="E325" t="s">
        <v>1156</v>
      </c>
      <c r="F325">
        <v>473.05</v>
      </c>
      <c r="G325">
        <v>1946</v>
      </c>
      <c r="H325" t="s">
        <v>43</v>
      </c>
      <c r="I325" t="s">
        <v>1094</v>
      </c>
      <c r="J325" t="s">
        <v>2440</v>
      </c>
      <c r="K325" t="s">
        <v>911</v>
      </c>
    </row>
    <row r="326" spans="1:11" x14ac:dyDescent="0.2">
      <c r="A326" t="s">
        <v>912</v>
      </c>
      <c r="C326" t="s">
        <v>113</v>
      </c>
      <c r="D326" t="s">
        <v>3576</v>
      </c>
      <c r="E326" t="s">
        <v>1151</v>
      </c>
      <c r="F326">
        <v>1042.3800000000001</v>
      </c>
      <c r="G326">
        <v>2006</v>
      </c>
      <c r="H326" t="s">
        <v>43</v>
      </c>
      <c r="I326" t="s">
        <v>1094</v>
      </c>
      <c r="J326" t="s">
        <v>1499</v>
      </c>
      <c r="K326" t="s">
        <v>913</v>
      </c>
    </row>
    <row r="327" spans="1:11" x14ac:dyDescent="0.2">
      <c r="A327" t="s">
        <v>914</v>
      </c>
      <c r="C327" t="s">
        <v>113</v>
      </c>
      <c r="D327" t="s">
        <v>3576</v>
      </c>
      <c r="E327" t="s">
        <v>1151</v>
      </c>
      <c r="F327">
        <v>1042.3800000000001</v>
      </c>
      <c r="G327">
        <v>2006</v>
      </c>
      <c r="H327" t="s">
        <v>43</v>
      </c>
      <c r="I327" t="s">
        <v>1094</v>
      </c>
      <c r="J327" t="s">
        <v>1499</v>
      </c>
      <c r="K327" t="s">
        <v>915</v>
      </c>
    </row>
    <row r="328" spans="1:11" x14ac:dyDescent="0.2">
      <c r="A328" t="s">
        <v>916</v>
      </c>
      <c r="B328" t="s">
        <v>874</v>
      </c>
      <c r="C328" t="s">
        <v>25</v>
      </c>
      <c r="D328" t="s">
        <v>3572</v>
      </c>
      <c r="E328" t="s">
        <v>1150</v>
      </c>
      <c r="F328">
        <v>148.88999999999999</v>
      </c>
      <c r="G328">
        <v>1984</v>
      </c>
      <c r="H328" t="s">
        <v>32</v>
      </c>
      <c r="I328" t="s">
        <v>1094</v>
      </c>
      <c r="J328" t="s">
        <v>2439</v>
      </c>
      <c r="K328" t="s">
        <v>917</v>
      </c>
    </row>
    <row r="329" spans="1:11" x14ac:dyDescent="0.2">
      <c r="A329" t="s">
        <v>918</v>
      </c>
      <c r="B329" t="s">
        <v>613</v>
      </c>
      <c r="C329" t="s">
        <v>25</v>
      </c>
      <c r="D329" t="s">
        <v>3572</v>
      </c>
      <c r="E329" t="s">
        <v>614</v>
      </c>
      <c r="F329">
        <v>132.37</v>
      </c>
      <c r="G329">
        <v>1980</v>
      </c>
      <c r="H329" t="s">
        <v>32</v>
      </c>
      <c r="I329" t="s">
        <v>1094</v>
      </c>
      <c r="J329" t="s">
        <v>2440</v>
      </c>
      <c r="K329" t="s">
        <v>919</v>
      </c>
    </row>
    <row r="330" spans="1:11" x14ac:dyDescent="0.2">
      <c r="A330" t="s">
        <v>920</v>
      </c>
      <c r="B330" t="s">
        <v>613</v>
      </c>
      <c r="C330" t="s">
        <v>25</v>
      </c>
      <c r="D330" t="s">
        <v>3572</v>
      </c>
      <c r="E330" t="s">
        <v>614</v>
      </c>
      <c r="F330">
        <v>132.37</v>
      </c>
      <c r="G330">
        <v>1970</v>
      </c>
      <c r="H330" t="s">
        <v>32</v>
      </c>
      <c r="I330" t="s">
        <v>1094</v>
      </c>
      <c r="J330" t="s">
        <v>2439</v>
      </c>
      <c r="K330" t="s">
        <v>921</v>
      </c>
    </row>
    <row r="331" spans="1:11" x14ac:dyDescent="0.2">
      <c r="A331" t="s">
        <v>922</v>
      </c>
      <c r="B331" t="s">
        <v>613</v>
      </c>
      <c r="C331" t="s">
        <v>25</v>
      </c>
      <c r="D331" t="s">
        <v>3572</v>
      </c>
      <c r="E331" t="s">
        <v>614</v>
      </c>
      <c r="F331">
        <v>132.37</v>
      </c>
      <c r="G331">
        <v>1978</v>
      </c>
      <c r="H331" t="s">
        <v>32</v>
      </c>
      <c r="I331" t="s">
        <v>1094</v>
      </c>
      <c r="J331" t="s">
        <v>1501</v>
      </c>
      <c r="K331" t="s">
        <v>923</v>
      </c>
    </row>
    <row r="332" spans="1:11" x14ac:dyDescent="0.2">
      <c r="A332" t="s">
        <v>924</v>
      </c>
      <c r="B332" t="s">
        <v>613</v>
      </c>
      <c r="C332" t="s">
        <v>25</v>
      </c>
      <c r="D332" t="s">
        <v>3572</v>
      </c>
      <c r="E332" t="s">
        <v>925</v>
      </c>
      <c r="F332">
        <v>112.63</v>
      </c>
      <c r="G332">
        <v>1983</v>
      </c>
      <c r="H332" t="s">
        <v>32</v>
      </c>
      <c r="I332" t="s">
        <v>1094</v>
      </c>
      <c r="J332" t="s">
        <v>1501</v>
      </c>
      <c r="K332" t="s">
        <v>926</v>
      </c>
    </row>
    <row r="333" spans="1:11" x14ac:dyDescent="0.2">
      <c r="A333" t="s">
        <v>927</v>
      </c>
      <c r="B333" t="s">
        <v>613</v>
      </c>
      <c r="C333" t="s">
        <v>25</v>
      </c>
      <c r="D333" t="s">
        <v>3572</v>
      </c>
      <c r="E333" t="s">
        <v>614</v>
      </c>
      <c r="F333">
        <v>132.37</v>
      </c>
      <c r="G333">
        <v>1981</v>
      </c>
      <c r="H333" t="s">
        <v>32</v>
      </c>
      <c r="I333" t="s">
        <v>1094</v>
      </c>
      <c r="J333" t="s">
        <v>2439</v>
      </c>
      <c r="K333" t="s">
        <v>928</v>
      </c>
    </row>
    <row r="334" spans="1:11" x14ac:dyDescent="0.2">
      <c r="A334" t="s">
        <v>929</v>
      </c>
      <c r="B334" t="s">
        <v>613</v>
      </c>
      <c r="C334" t="s">
        <v>25</v>
      </c>
      <c r="D334" t="s">
        <v>3572</v>
      </c>
      <c r="E334" t="s">
        <v>614</v>
      </c>
      <c r="F334">
        <v>132.37</v>
      </c>
      <c r="G334">
        <v>1982</v>
      </c>
      <c r="H334" t="s">
        <v>32</v>
      </c>
      <c r="I334" t="s">
        <v>1094</v>
      </c>
      <c r="J334" t="s">
        <v>1500</v>
      </c>
      <c r="K334" t="s">
        <v>930</v>
      </c>
    </row>
    <row r="335" spans="1:11" x14ac:dyDescent="0.2">
      <c r="A335" t="s">
        <v>931</v>
      </c>
      <c r="B335" t="s">
        <v>544</v>
      </c>
      <c r="C335" t="s">
        <v>25</v>
      </c>
      <c r="D335" t="s">
        <v>3572</v>
      </c>
      <c r="E335" t="s">
        <v>545</v>
      </c>
      <c r="F335">
        <v>405.66</v>
      </c>
      <c r="G335">
        <v>1982</v>
      </c>
      <c r="H335" t="s">
        <v>26</v>
      </c>
      <c r="I335" t="s">
        <v>1094</v>
      </c>
      <c r="J335" t="s">
        <v>1501</v>
      </c>
      <c r="K335" t="s">
        <v>932</v>
      </c>
    </row>
    <row r="336" spans="1:11" x14ac:dyDescent="0.2">
      <c r="A336" t="s">
        <v>933</v>
      </c>
      <c r="C336" t="s">
        <v>639</v>
      </c>
      <c r="D336" t="s">
        <v>3578</v>
      </c>
      <c r="E336" t="s">
        <v>1152</v>
      </c>
      <c r="F336">
        <v>291.11</v>
      </c>
      <c r="G336">
        <v>1989</v>
      </c>
      <c r="H336" t="s">
        <v>43</v>
      </c>
      <c r="I336" t="s">
        <v>1094</v>
      </c>
      <c r="J336" t="s">
        <v>1497</v>
      </c>
      <c r="K336" t="s">
        <v>934</v>
      </c>
    </row>
    <row r="337" spans="1:11" x14ac:dyDescent="0.2">
      <c r="A337" t="s">
        <v>935</v>
      </c>
      <c r="B337" t="s">
        <v>544</v>
      </c>
      <c r="C337" t="s">
        <v>25</v>
      </c>
      <c r="D337" t="s">
        <v>3572</v>
      </c>
      <c r="E337" t="s">
        <v>545</v>
      </c>
      <c r="F337">
        <v>405.66</v>
      </c>
      <c r="G337">
        <v>1960</v>
      </c>
      <c r="H337" t="s">
        <v>26</v>
      </c>
      <c r="I337" t="s">
        <v>247</v>
      </c>
      <c r="J337" t="s">
        <v>2439</v>
      </c>
      <c r="K337" t="s">
        <v>936</v>
      </c>
    </row>
    <row r="338" spans="1:11" x14ac:dyDescent="0.2">
      <c r="A338" t="s">
        <v>937</v>
      </c>
      <c r="B338" t="s">
        <v>544</v>
      </c>
      <c r="C338" t="s">
        <v>25</v>
      </c>
      <c r="D338" t="s">
        <v>3572</v>
      </c>
      <c r="E338" t="s">
        <v>545</v>
      </c>
      <c r="F338">
        <v>405.66</v>
      </c>
      <c r="G338">
        <v>1960</v>
      </c>
      <c r="H338" t="s">
        <v>26</v>
      </c>
      <c r="I338" t="s">
        <v>1094</v>
      </c>
      <c r="J338" t="s">
        <v>2439</v>
      </c>
      <c r="K338" t="s">
        <v>938</v>
      </c>
    </row>
    <row r="339" spans="1:11" x14ac:dyDescent="0.2">
      <c r="A339" t="s">
        <v>939</v>
      </c>
      <c r="B339" t="s">
        <v>940</v>
      </c>
      <c r="C339" t="s">
        <v>25</v>
      </c>
      <c r="D339" t="s">
        <v>3572</v>
      </c>
      <c r="E339" t="s">
        <v>1153</v>
      </c>
      <c r="F339">
        <v>171.85</v>
      </c>
      <c r="G339">
        <v>1969</v>
      </c>
      <c r="H339" t="s">
        <v>26</v>
      </c>
      <c r="I339" t="s">
        <v>1094</v>
      </c>
      <c r="J339" t="s">
        <v>1500</v>
      </c>
      <c r="K339" t="s">
        <v>941</v>
      </c>
    </row>
    <row r="340" spans="1:11" x14ac:dyDescent="0.2">
      <c r="A340" t="s">
        <v>942</v>
      </c>
      <c r="B340" t="s">
        <v>544</v>
      </c>
      <c r="C340" t="s">
        <v>25</v>
      </c>
      <c r="D340" t="s">
        <v>3572</v>
      </c>
      <c r="E340" t="s">
        <v>545</v>
      </c>
      <c r="F340">
        <v>405.66</v>
      </c>
      <c r="G340">
        <v>1982</v>
      </c>
      <c r="H340" t="s">
        <v>32</v>
      </c>
      <c r="I340" t="s">
        <v>1094</v>
      </c>
      <c r="J340" t="s">
        <v>1501</v>
      </c>
      <c r="K340" t="s">
        <v>943</v>
      </c>
    </row>
    <row r="341" spans="1:11" x14ac:dyDescent="0.2">
      <c r="A341" t="s">
        <v>944</v>
      </c>
      <c r="C341" t="s">
        <v>60</v>
      </c>
      <c r="D341" t="s">
        <v>3576</v>
      </c>
      <c r="E341" t="s">
        <v>1156</v>
      </c>
      <c r="F341">
        <v>473.05</v>
      </c>
      <c r="G341">
        <v>2009</v>
      </c>
      <c r="H341" t="s">
        <v>32</v>
      </c>
      <c r="I341" t="s">
        <v>1094</v>
      </c>
      <c r="J341" t="s">
        <v>1499</v>
      </c>
      <c r="K341" t="s">
        <v>945</v>
      </c>
    </row>
    <row r="342" spans="1:11" x14ac:dyDescent="0.2">
      <c r="A342" t="s">
        <v>946</v>
      </c>
      <c r="C342" t="s">
        <v>25</v>
      </c>
      <c r="D342" t="s">
        <v>3572</v>
      </c>
      <c r="E342" t="s">
        <v>1137</v>
      </c>
      <c r="F342">
        <v>1086.32</v>
      </c>
      <c r="G342">
        <v>2009</v>
      </c>
      <c r="I342" t="s">
        <v>1094</v>
      </c>
      <c r="J342" t="s">
        <v>2439</v>
      </c>
      <c r="K342" t="s">
        <v>947</v>
      </c>
    </row>
    <row r="343" spans="1:11" x14ac:dyDescent="0.2">
      <c r="A343" t="s">
        <v>948</v>
      </c>
      <c r="C343" t="s">
        <v>294</v>
      </c>
      <c r="D343" t="s">
        <v>3575</v>
      </c>
      <c r="E343" t="s">
        <v>1125</v>
      </c>
      <c r="F343">
        <v>3011.6</v>
      </c>
      <c r="G343">
        <v>2009</v>
      </c>
      <c r="H343" t="s">
        <v>26</v>
      </c>
      <c r="I343" t="s">
        <v>1094</v>
      </c>
      <c r="J343" t="s">
        <v>2440</v>
      </c>
      <c r="K343" t="s">
        <v>949</v>
      </c>
    </row>
    <row r="344" spans="1:11" x14ac:dyDescent="0.2">
      <c r="A344" t="s">
        <v>950</v>
      </c>
      <c r="B344" t="s">
        <v>951</v>
      </c>
      <c r="C344" t="s">
        <v>952</v>
      </c>
      <c r="D344" t="s">
        <v>3578</v>
      </c>
      <c r="E344" t="s">
        <v>1154</v>
      </c>
      <c r="F344">
        <v>605.27</v>
      </c>
      <c r="G344">
        <v>2009</v>
      </c>
      <c r="H344" t="s">
        <v>43</v>
      </c>
      <c r="I344" t="s">
        <v>1094</v>
      </c>
      <c r="J344" t="s">
        <v>2440</v>
      </c>
      <c r="K344" t="s">
        <v>953</v>
      </c>
    </row>
    <row r="345" spans="1:11" x14ac:dyDescent="0.2">
      <c r="A345" t="s">
        <v>954</v>
      </c>
      <c r="C345" t="s">
        <v>30</v>
      </c>
      <c r="D345" t="s">
        <v>3573</v>
      </c>
      <c r="E345" t="s">
        <v>1095</v>
      </c>
      <c r="F345">
        <v>1329.33</v>
      </c>
      <c r="G345">
        <v>2009</v>
      </c>
      <c r="I345" t="s">
        <v>1094</v>
      </c>
      <c r="J345" t="s">
        <v>2440</v>
      </c>
      <c r="K345" t="s">
        <v>955</v>
      </c>
    </row>
    <row r="346" spans="1:11" x14ac:dyDescent="0.2">
      <c r="A346" t="s">
        <v>956</v>
      </c>
      <c r="C346" t="s">
        <v>25</v>
      </c>
      <c r="D346" t="s">
        <v>3572</v>
      </c>
      <c r="E346" t="s">
        <v>1137</v>
      </c>
      <c r="F346">
        <v>1086.32</v>
      </c>
      <c r="G346">
        <v>2009</v>
      </c>
      <c r="I346" t="s">
        <v>1094</v>
      </c>
      <c r="J346" t="s">
        <v>2440</v>
      </c>
      <c r="K346" t="s">
        <v>957</v>
      </c>
    </row>
    <row r="347" spans="1:11" x14ac:dyDescent="0.2">
      <c r="A347" t="s">
        <v>958</v>
      </c>
      <c r="B347" t="s">
        <v>959</v>
      </c>
      <c r="C347" t="s">
        <v>25</v>
      </c>
      <c r="D347" t="s">
        <v>3572</v>
      </c>
      <c r="E347" t="s">
        <v>960</v>
      </c>
      <c r="F347">
        <v>281.41000000000003</v>
      </c>
      <c r="G347">
        <v>2009</v>
      </c>
      <c r="I347" t="s">
        <v>1094</v>
      </c>
      <c r="J347" t="s">
        <v>2440</v>
      </c>
      <c r="K347" t="s">
        <v>961</v>
      </c>
    </row>
    <row r="348" spans="1:11" x14ac:dyDescent="0.2">
      <c r="A348" t="s">
        <v>962</v>
      </c>
      <c r="C348" t="s">
        <v>25</v>
      </c>
      <c r="D348" t="s">
        <v>3572</v>
      </c>
      <c r="E348" t="s">
        <v>1137</v>
      </c>
      <c r="F348">
        <v>1086.32</v>
      </c>
      <c r="G348">
        <v>2009</v>
      </c>
      <c r="H348" t="s">
        <v>43</v>
      </c>
      <c r="I348" t="s">
        <v>1094</v>
      </c>
      <c r="J348" t="s">
        <v>1499</v>
      </c>
      <c r="K348" t="s">
        <v>963</v>
      </c>
    </row>
    <row r="349" spans="1:11" x14ac:dyDescent="0.2">
      <c r="A349" t="s">
        <v>964</v>
      </c>
      <c r="B349" t="s">
        <v>965</v>
      </c>
      <c r="C349" t="s">
        <v>294</v>
      </c>
      <c r="D349" t="s">
        <v>3575</v>
      </c>
      <c r="E349" t="s">
        <v>966</v>
      </c>
      <c r="F349">
        <v>311.7</v>
      </c>
      <c r="G349">
        <v>1931</v>
      </c>
      <c r="H349" t="s">
        <v>32</v>
      </c>
      <c r="I349" t="s">
        <v>1094</v>
      </c>
      <c r="J349" t="s">
        <v>1500</v>
      </c>
      <c r="K349" t="s">
        <v>967</v>
      </c>
    </row>
    <row r="350" spans="1:11" x14ac:dyDescent="0.2">
      <c r="A350" t="s">
        <v>9</v>
      </c>
      <c r="B350" t="s">
        <v>544</v>
      </c>
      <c r="C350" t="s">
        <v>25</v>
      </c>
      <c r="D350" t="s">
        <v>3572</v>
      </c>
      <c r="E350" t="s">
        <v>545</v>
      </c>
      <c r="F350">
        <v>405.66</v>
      </c>
      <c r="G350">
        <v>1965</v>
      </c>
      <c r="H350" t="s">
        <v>32</v>
      </c>
      <c r="I350" t="s">
        <v>1094</v>
      </c>
      <c r="J350" t="s">
        <v>2440</v>
      </c>
      <c r="K350" t="s">
        <v>968</v>
      </c>
    </row>
  </sheetData>
  <autoFilter ref="A3:J350" xr:uid="{A5E61F7E-E85B-1349-8C82-C23FC917C9ED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24634-0D43-AC40-8EFE-08C608CB6332}">
  <dimension ref="A1:L20"/>
  <sheetViews>
    <sheetView workbookViewId="0">
      <selection activeCell="J12" sqref="J12"/>
    </sheetView>
  </sheetViews>
  <sheetFormatPr baseColWidth="10" defaultRowHeight="16" x14ac:dyDescent="0.2"/>
  <cols>
    <col min="1" max="1" width="31.1640625" customWidth="1"/>
    <col min="2" max="2" width="13.5" bestFit="1" customWidth="1"/>
    <col min="3" max="3" width="12.83203125" bestFit="1" customWidth="1"/>
    <col min="5" max="5" width="9.83203125" bestFit="1" customWidth="1"/>
    <col min="6" max="6" width="13.33203125" bestFit="1" customWidth="1"/>
    <col min="7" max="7" width="16.5" bestFit="1" customWidth="1"/>
    <col min="8" max="9" width="11.6640625" style="12" bestFit="1" customWidth="1"/>
    <col min="10" max="10" width="61.1640625" bestFit="1" customWidth="1"/>
    <col min="11" max="11" width="54.33203125" bestFit="1" customWidth="1"/>
    <col min="12" max="12" width="16.83203125" style="2" bestFit="1" customWidth="1"/>
  </cols>
  <sheetData>
    <row r="1" spans="1:12" x14ac:dyDescent="0.2">
      <c r="A1" s="1" t="s">
        <v>3613</v>
      </c>
    </row>
    <row r="3" spans="1:12" s="1" customFormat="1" x14ac:dyDescent="0.2">
      <c r="A3" s="1" t="s">
        <v>3602</v>
      </c>
      <c r="B3" s="1" t="s">
        <v>3591</v>
      </c>
      <c r="C3" s="1" t="s">
        <v>3595</v>
      </c>
      <c r="D3" s="1" t="s">
        <v>3596</v>
      </c>
      <c r="E3" s="1" t="s">
        <v>3597</v>
      </c>
      <c r="F3" s="1" t="s">
        <v>3598</v>
      </c>
      <c r="G3" s="1" t="s">
        <v>3611</v>
      </c>
      <c r="H3" s="13" t="s">
        <v>3599</v>
      </c>
      <c r="I3" s="13" t="s">
        <v>3600</v>
      </c>
      <c r="J3" s="1" t="s">
        <v>3679</v>
      </c>
      <c r="K3" s="1" t="s">
        <v>3678</v>
      </c>
      <c r="L3" s="1" t="s">
        <v>3601</v>
      </c>
    </row>
    <row r="4" spans="1:12" x14ac:dyDescent="0.2">
      <c r="A4" s="10" t="s">
        <v>3603</v>
      </c>
      <c r="B4" s="10" t="s">
        <v>2431</v>
      </c>
      <c r="C4" t="s">
        <v>4</v>
      </c>
      <c r="D4">
        <v>59821905</v>
      </c>
      <c r="E4">
        <v>59829910</v>
      </c>
      <c r="F4" t="s">
        <v>2432</v>
      </c>
      <c r="G4" t="s">
        <v>3581</v>
      </c>
      <c r="H4" s="14">
        <v>59825549</v>
      </c>
      <c r="I4" s="14">
        <f>H4+882</f>
        <v>59826431</v>
      </c>
      <c r="J4" t="s">
        <v>3675</v>
      </c>
      <c r="K4" s="7" t="s">
        <v>0</v>
      </c>
      <c r="L4" s="11" t="s">
        <v>3607</v>
      </c>
    </row>
    <row r="5" spans="1:12" x14ac:dyDescent="0.2">
      <c r="A5" s="35" t="s">
        <v>3604</v>
      </c>
      <c r="B5" s="35" t="s">
        <v>3592</v>
      </c>
      <c r="C5" t="s">
        <v>3</v>
      </c>
      <c r="D5">
        <v>50896169</v>
      </c>
      <c r="E5">
        <v>50898604</v>
      </c>
      <c r="F5" t="s">
        <v>2434</v>
      </c>
      <c r="G5" t="s">
        <v>3580</v>
      </c>
      <c r="H5" s="14">
        <f>D5-5500</f>
        <v>50890669</v>
      </c>
      <c r="I5" s="14">
        <f>D5-2500</f>
        <v>50893669</v>
      </c>
      <c r="J5" t="s">
        <v>3672</v>
      </c>
      <c r="K5" s="7" t="s">
        <v>2419</v>
      </c>
      <c r="L5" s="36" t="s">
        <v>3608</v>
      </c>
    </row>
    <row r="6" spans="1:12" x14ac:dyDescent="0.2">
      <c r="A6" s="35"/>
      <c r="B6" s="35"/>
      <c r="C6" t="s">
        <v>3</v>
      </c>
      <c r="D6">
        <v>50896169</v>
      </c>
      <c r="E6">
        <v>50898604</v>
      </c>
      <c r="F6" t="s">
        <v>2434</v>
      </c>
      <c r="G6" t="s">
        <v>3580</v>
      </c>
      <c r="H6" s="14">
        <f>D6+3800</f>
        <v>50899969</v>
      </c>
      <c r="I6" s="14">
        <f>D6+4200</f>
        <v>50900369</v>
      </c>
      <c r="J6" t="s">
        <v>3674</v>
      </c>
      <c r="K6" s="7" t="s">
        <v>0</v>
      </c>
      <c r="L6" s="36"/>
    </row>
    <row r="7" spans="1:12" x14ac:dyDescent="0.2">
      <c r="A7" s="35"/>
      <c r="B7" s="35"/>
      <c r="C7" t="s">
        <v>3</v>
      </c>
      <c r="D7">
        <v>50896169</v>
      </c>
      <c r="E7">
        <v>50898604</v>
      </c>
      <c r="F7" t="s">
        <v>2433</v>
      </c>
      <c r="G7" t="s">
        <v>3580</v>
      </c>
      <c r="H7" s="14">
        <f>D7-10300</f>
        <v>50885869</v>
      </c>
      <c r="I7" s="14">
        <f>D7+3600</f>
        <v>50899769</v>
      </c>
      <c r="J7" t="s">
        <v>3672</v>
      </c>
      <c r="K7" s="7" t="s">
        <v>2419</v>
      </c>
      <c r="L7" s="36"/>
    </row>
    <row r="8" spans="1:12" x14ac:dyDescent="0.2">
      <c r="A8" s="35" t="s">
        <v>3605</v>
      </c>
      <c r="B8" s="10" t="s">
        <v>3587</v>
      </c>
      <c r="C8" t="s">
        <v>2</v>
      </c>
      <c r="D8">
        <v>62315396</v>
      </c>
      <c r="E8">
        <v>62318779</v>
      </c>
      <c r="F8" t="s">
        <v>2433</v>
      </c>
      <c r="G8" t="s">
        <v>3582</v>
      </c>
      <c r="H8" s="14">
        <f>D8+232</f>
        <v>62315628</v>
      </c>
      <c r="I8" s="14">
        <f>D8+1189</f>
        <v>62316585</v>
      </c>
      <c r="J8" t="s">
        <v>3676</v>
      </c>
      <c r="K8" s="7" t="s">
        <v>3677</v>
      </c>
      <c r="L8" s="36" t="s">
        <v>3609</v>
      </c>
    </row>
    <row r="9" spans="1:12" x14ac:dyDescent="0.2">
      <c r="A9" s="35"/>
      <c r="B9" s="10" t="s">
        <v>3588</v>
      </c>
      <c r="C9" t="s">
        <v>1</v>
      </c>
      <c r="D9">
        <v>7975937</v>
      </c>
      <c r="E9">
        <v>7985221</v>
      </c>
      <c r="F9" t="s">
        <v>2434</v>
      </c>
      <c r="G9" t="s">
        <v>3583</v>
      </c>
      <c r="H9" s="14">
        <f>D9+7545</f>
        <v>7983482</v>
      </c>
      <c r="I9" s="14">
        <f>H9+8035</f>
        <v>7991517</v>
      </c>
      <c r="J9" t="s">
        <v>3673</v>
      </c>
      <c r="K9" s="7" t="s">
        <v>2419</v>
      </c>
      <c r="L9" s="36"/>
    </row>
    <row r="10" spans="1:12" x14ac:dyDescent="0.2">
      <c r="A10" s="35" t="s">
        <v>3606</v>
      </c>
      <c r="B10" s="10" t="s">
        <v>3593</v>
      </c>
      <c r="C10" t="s">
        <v>3</v>
      </c>
      <c r="D10">
        <v>697459</v>
      </c>
      <c r="E10">
        <v>700101</v>
      </c>
      <c r="F10" t="s">
        <v>3589</v>
      </c>
      <c r="G10" t="s">
        <v>3585</v>
      </c>
      <c r="H10" s="14">
        <v>697527</v>
      </c>
      <c r="I10" s="14">
        <f>698081+5</f>
        <v>698086</v>
      </c>
      <c r="J10" t="s">
        <v>3671</v>
      </c>
      <c r="K10" s="7" t="s">
        <v>2419</v>
      </c>
      <c r="L10" s="36" t="s">
        <v>3610</v>
      </c>
    </row>
    <row r="11" spans="1:12" x14ac:dyDescent="0.2">
      <c r="A11" s="35"/>
      <c r="B11" s="10" t="s">
        <v>3594</v>
      </c>
      <c r="C11" t="s">
        <v>3</v>
      </c>
      <c r="D11">
        <v>40304883</v>
      </c>
      <c r="E11">
        <v>40316799</v>
      </c>
      <c r="F11" t="s">
        <v>3589</v>
      </c>
      <c r="G11" t="s">
        <v>3584</v>
      </c>
      <c r="H11" s="15">
        <v>40312129</v>
      </c>
      <c r="I11" s="15">
        <v>40312788</v>
      </c>
      <c r="J11" t="s">
        <v>3681</v>
      </c>
      <c r="K11" s="7" t="s">
        <v>3677</v>
      </c>
      <c r="L11" s="36"/>
    </row>
    <row r="12" spans="1:12" x14ac:dyDescent="0.2">
      <c r="A12" s="35"/>
      <c r="B12" s="10" t="s">
        <v>3612</v>
      </c>
      <c r="C12" t="s">
        <v>5</v>
      </c>
      <c r="D12">
        <v>59155166</v>
      </c>
      <c r="E12">
        <v>59160131</v>
      </c>
      <c r="F12" t="s">
        <v>3590</v>
      </c>
      <c r="G12" t="s">
        <v>3586</v>
      </c>
      <c r="H12" s="15">
        <v>59145520</v>
      </c>
      <c r="I12" s="15">
        <f>H12+7400</f>
        <v>59152920</v>
      </c>
      <c r="J12" t="s">
        <v>3670</v>
      </c>
      <c r="K12" s="2" t="s">
        <v>1157</v>
      </c>
      <c r="L12" s="36"/>
    </row>
    <row r="14" spans="1:12" x14ac:dyDescent="0.2">
      <c r="A14" t="s">
        <v>3680</v>
      </c>
    </row>
    <row r="20" spans="12:12" x14ac:dyDescent="0.2">
      <c r="L20"/>
    </row>
  </sheetData>
  <mergeCells count="7">
    <mergeCell ref="A5:A7"/>
    <mergeCell ref="B5:B7"/>
    <mergeCell ref="A8:A9"/>
    <mergeCell ref="A10:A12"/>
    <mergeCell ref="L5:L7"/>
    <mergeCell ref="L8:L9"/>
    <mergeCell ref="L10:L12"/>
  </mergeCells>
  <hyperlinks>
    <hyperlink ref="L8" r:id="rId1" display="https://www.nature.com/articles/s41477-019-0563-0" xr:uid="{D0C7FFC3-4CD7-A949-93BF-05E1974B8209}"/>
    <hyperlink ref="L10" r:id="rId2" display="https://www.pnas.org/content/115/26/6679" xr:uid="{C77F7A56-F601-D04B-AF82-3D054CF96998}"/>
    <hyperlink ref="L5" r:id="rId3" display="http://www.plantcell.org/content/30/10/2286" xr:uid="{3F89A27A-3FA6-B748-B95B-0A5A305AE571}"/>
    <hyperlink ref="L4" r:id="rId4" display="https://science.sciencemag.org/content/302/5642/81" xr:uid="{84C690E6-619D-1D4F-88CC-54E02A53A50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28B34-6260-2E4B-BA76-4C16EAD76569}">
  <sheetPr codeName="Sheet10"/>
  <dimension ref="A1:P770"/>
  <sheetViews>
    <sheetView topLeftCell="A28" zoomScale="90" workbookViewId="0">
      <selection activeCell="A283" sqref="A283"/>
    </sheetView>
  </sheetViews>
  <sheetFormatPr baseColWidth="10" defaultRowHeight="16" x14ac:dyDescent="0.2"/>
  <cols>
    <col min="1" max="1" width="33.33203125" customWidth="1"/>
    <col min="2" max="2" width="11.83203125" bestFit="1" customWidth="1"/>
    <col min="6" max="6" width="11.6640625" bestFit="1" customWidth="1"/>
    <col min="7" max="9" width="11.6640625" customWidth="1"/>
    <col min="10" max="10" width="24.33203125" customWidth="1"/>
    <col min="11" max="11" width="30" bestFit="1" customWidth="1"/>
    <col min="12" max="12" width="17.6640625" bestFit="1" customWidth="1"/>
    <col min="13" max="13" width="36.1640625" customWidth="1"/>
    <col min="14" max="14" width="73.5" bestFit="1" customWidth="1"/>
  </cols>
  <sheetData>
    <row r="1" spans="1:16" x14ac:dyDescent="0.2">
      <c r="A1" s="1" t="s">
        <v>3614</v>
      </c>
    </row>
    <row r="3" spans="1:16" s="1" customFormat="1" x14ac:dyDescent="0.2">
      <c r="A3" s="4" t="s">
        <v>1085</v>
      </c>
      <c r="B3" s="4" t="s">
        <v>1086</v>
      </c>
      <c r="C3" s="4" t="s">
        <v>1087</v>
      </c>
      <c r="D3" s="4" t="s">
        <v>1088</v>
      </c>
      <c r="E3" s="4" t="s">
        <v>1089</v>
      </c>
      <c r="F3" s="4" t="s">
        <v>1090</v>
      </c>
      <c r="G3" s="4" t="s">
        <v>2435</v>
      </c>
      <c r="H3" s="4" t="s">
        <v>2436</v>
      </c>
      <c r="I3" s="4" t="s">
        <v>2437</v>
      </c>
      <c r="J3" s="4" t="s">
        <v>2412</v>
      </c>
      <c r="K3" s="4" t="s">
        <v>3615</v>
      </c>
      <c r="L3" s="8" t="s">
        <v>1320</v>
      </c>
      <c r="M3" s="1" t="s">
        <v>4259</v>
      </c>
      <c r="N3" s="1" t="s">
        <v>3591</v>
      </c>
      <c r="O3" s="1" t="s">
        <v>4264</v>
      </c>
      <c r="P3" s="1" t="s">
        <v>4575</v>
      </c>
    </row>
    <row r="4" spans="1:16" x14ac:dyDescent="0.2">
      <c r="A4" t="s">
        <v>1540</v>
      </c>
      <c r="B4" t="s">
        <v>2443</v>
      </c>
      <c r="C4" t="s">
        <v>1544</v>
      </c>
      <c r="D4" t="s">
        <v>1552</v>
      </c>
      <c r="E4" t="s">
        <v>1560</v>
      </c>
      <c r="F4" t="s">
        <v>1606</v>
      </c>
      <c r="G4" t="s">
        <v>2124</v>
      </c>
      <c r="H4" t="s">
        <v>1539</v>
      </c>
      <c r="I4" t="s">
        <v>2444</v>
      </c>
      <c r="J4">
        <v>1.8370040605364701E-16</v>
      </c>
      <c r="K4">
        <v>0</v>
      </c>
      <c r="L4" t="s">
        <v>2438</v>
      </c>
      <c r="M4" t="s">
        <v>3621</v>
      </c>
      <c r="N4" t="s">
        <v>3684</v>
      </c>
      <c r="O4" t="s">
        <v>4260</v>
      </c>
      <c r="P4" t="s">
        <v>4272</v>
      </c>
    </row>
    <row r="5" spans="1:16" x14ac:dyDescent="0.2">
      <c r="A5" t="s">
        <v>1545</v>
      </c>
      <c r="B5" t="s">
        <v>1526</v>
      </c>
      <c r="C5" t="s">
        <v>1533</v>
      </c>
      <c r="D5" t="s">
        <v>1590</v>
      </c>
      <c r="E5" t="s">
        <v>2445</v>
      </c>
      <c r="F5" t="s">
        <v>1528</v>
      </c>
      <c r="G5" t="s">
        <v>1558</v>
      </c>
      <c r="H5" t="s">
        <v>2446</v>
      </c>
      <c r="I5" t="s">
        <v>1528</v>
      </c>
      <c r="J5">
        <v>1.2875822633579699E-25</v>
      </c>
      <c r="K5">
        <v>0</v>
      </c>
      <c r="L5" t="s">
        <v>1497</v>
      </c>
      <c r="M5" t="s">
        <v>3621</v>
      </c>
      <c r="N5" t="s">
        <v>3685</v>
      </c>
      <c r="O5" t="s">
        <v>4260</v>
      </c>
      <c r="P5" t="s">
        <v>4273</v>
      </c>
    </row>
    <row r="6" spans="1:16" x14ac:dyDescent="0.2">
      <c r="A6" t="s">
        <v>1547</v>
      </c>
      <c r="B6" t="s">
        <v>1533</v>
      </c>
      <c r="C6" t="s">
        <v>1573</v>
      </c>
      <c r="D6" t="s">
        <v>1527</v>
      </c>
      <c r="E6" t="s">
        <v>1537</v>
      </c>
      <c r="F6" t="s">
        <v>2447</v>
      </c>
      <c r="G6" t="s">
        <v>2446</v>
      </c>
      <c r="H6" t="s">
        <v>2124</v>
      </c>
      <c r="I6" t="s">
        <v>2448</v>
      </c>
      <c r="J6">
        <v>2.0678996407208099E-18</v>
      </c>
      <c r="K6">
        <v>0</v>
      </c>
      <c r="L6" t="s">
        <v>2438</v>
      </c>
      <c r="M6" t="s">
        <v>3621</v>
      </c>
      <c r="N6" t="s">
        <v>3686</v>
      </c>
      <c r="O6" t="s">
        <v>4260</v>
      </c>
      <c r="P6" t="s">
        <v>969</v>
      </c>
    </row>
    <row r="7" spans="1:16" x14ac:dyDescent="0.2">
      <c r="A7" t="s">
        <v>970</v>
      </c>
      <c r="B7" t="s">
        <v>2449</v>
      </c>
      <c r="C7" t="s">
        <v>1573</v>
      </c>
      <c r="D7" t="s">
        <v>1531</v>
      </c>
      <c r="E7" t="s">
        <v>1536</v>
      </c>
      <c r="F7" t="s">
        <v>2450</v>
      </c>
      <c r="G7" t="s">
        <v>2446</v>
      </c>
      <c r="H7" t="s">
        <v>2124</v>
      </c>
      <c r="I7" t="s">
        <v>1533</v>
      </c>
      <c r="J7">
        <v>5.5706616849521803E-33</v>
      </c>
      <c r="K7">
        <v>0</v>
      </c>
      <c r="L7" t="s">
        <v>1502</v>
      </c>
      <c r="M7" t="s">
        <v>3642</v>
      </c>
      <c r="N7" t="s">
        <v>3487</v>
      </c>
      <c r="O7" t="s">
        <v>4260</v>
      </c>
      <c r="P7" t="s">
        <v>4274</v>
      </c>
    </row>
    <row r="8" spans="1:16" x14ac:dyDescent="0.2">
      <c r="A8" t="s">
        <v>1327</v>
      </c>
      <c r="B8" t="s">
        <v>2451</v>
      </c>
      <c r="C8" t="s">
        <v>1558</v>
      </c>
      <c r="D8" t="s">
        <v>1526</v>
      </c>
      <c r="E8" t="s">
        <v>1536</v>
      </c>
      <c r="F8" t="s">
        <v>2443</v>
      </c>
      <c r="G8" t="s">
        <v>2452</v>
      </c>
      <c r="H8" t="s">
        <v>2124</v>
      </c>
      <c r="I8" t="s">
        <v>1544</v>
      </c>
      <c r="J8">
        <v>5.0810080359102297E-31</v>
      </c>
      <c r="K8">
        <v>0</v>
      </c>
      <c r="L8" t="s">
        <v>1502</v>
      </c>
      <c r="M8" t="s">
        <v>3621</v>
      </c>
      <c r="N8" t="s">
        <v>3687</v>
      </c>
      <c r="O8" t="s">
        <v>4260</v>
      </c>
      <c r="P8" t="s">
        <v>4275</v>
      </c>
    </row>
    <row r="9" spans="1:16" x14ac:dyDescent="0.2">
      <c r="A9" t="s">
        <v>1549</v>
      </c>
      <c r="B9" t="s">
        <v>2453</v>
      </c>
      <c r="C9" t="s">
        <v>1944</v>
      </c>
      <c r="D9" t="s">
        <v>1534</v>
      </c>
      <c r="E9" t="s">
        <v>1536</v>
      </c>
      <c r="F9" t="s">
        <v>1584</v>
      </c>
      <c r="G9" t="s">
        <v>2454</v>
      </c>
      <c r="H9" t="s">
        <v>2446</v>
      </c>
      <c r="I9" t="s">
        <v>1531</v>
      </c>
      <c r="J9">
        <v>1.31019110708931E-23</v>
      </c>
      <c r="K9">
        <v>0</v>
      </c>
      <c r="L9" t="s">
        <v>1502</v>
      </c>
      <c r="M9" t="s">
        <v>3621</v>
      </c>
      <c r="N9" t="s">
        <v>3688</v>
      </c>
      <c r="O9" t="s">
        <v>4260</v>
      </c>
      <c r="P9" t="s">
        <v>4276</v>
      </c>
    </row>
    <row r="10" spans="1:16" x14ac:dyDescent="0.2">
      <c r="A10" t="s">
        <v>1328</v>
      </c>
      <c r="B10" t="s">
        <v>2455</v>
      </c>
      <c r="C10" t="s">
        <v>1526</v>
      </c>
      <c r="D10" t="s">
        <v>1534</v>
      </c>
      <c r="E10" t="s">
        <v>1554</v>
      </c>
      <c r="F10" t="s">
        <v>2456</v>
      </c>
      <c r="G10" t="s">
        <v>1589</v>
      </c>
      <c r="H10" t="s">
        <v>1660</v>
      </c>
      <c r="I10" t="s">
        <v>1544</v>
      </c>
      <c r="J10">
        <v>2.1021011594416301E-36</v>
      </c>
      <c r="K10">
        <v>0</v>
      </c>
      <c r="L10" t="s">
        <v>1502</v>
      </c>
      <c r="M10" t="s">
        <v>3621</v>
      </c>
      <c r="N10" t="s">
        <v>3689</v>
      </c>
      <c r="O10" t="s">
        <v>4260</v>
      </c>
      <c r="P10" t="s">
        <v>4277</v>
      </c>
    </row>
    <row r="11" spans="1:16" x14ac:dyDescent="0.2">
      <c r="A11" t="s">
        <v>1329</v>
      </c>
      <c r="B11" t="s">
        <v>1809</v>
      </c>
      <c r="C11" t="s">
        <v>1544</v>
      </c>
      <c r="D11" t="s">
        <v>1552</v>
      </c>
      <c r="E11" t="s">
        <v>1560</v>
      </c>
      <c r="F11" t="s">
        <v>1716</v>
      </c>
      <c r="G11" t="s">
        <v>1815</v>
      </c>
      <c r="H11" t="s">
        <v>2446</v>
      </c>
      <c r="I11" t="s">
        <v>1923</v>
      </c>
      <c r="J11">
        <v>4.5052689006572597E-36</v>
      </c>
      <c r="K11">
        <v>0</v>
      </c>
      <c r="L11" t="s">
        <v>1502</v>
      </c>
      <c r="M11" t="s">
        <v>3621</v>
      </c>
      <c r="N11" t="s">
        <v>3690</v>
      </c>
      <c r="O11" t="s">
        <v>4260</v>
      </c>
      <c r="P11" t="s">
        <v>4278</v>
      </c>
    </row>
    <row r="12" spans="1:16" x14ac:dyDescent="0.2">
      <c r="A12" t="s">
        <v>1553</v>
      </c>
      <c r="B12" t="s">
        <v>1554</v>
      </c>
      <c r="C12" t="s">
        <v>1558</v>
      </c>
      <c r="D12" t="s">
        <v>1531</v>
      </c>
      <c r="E12" t="s">
        <v>1579</v>
      </c>
      <c r="F12" t="s">
        <v>1533</v>
      </c>
      <c r="G12" t="s">
        <v>2457</v>
      </c>
      <c r="H12" t="s">
        <v>2458</v>
      </c>
      <c r="I12" t="s">
        <v>1527</v>
      </c>
      <c r="J12">
        <v>5.0526524732889597E-14</v>
      </c>
      <c r="K12">
        <v>0</v>
      </c>
      <c r="L12" t="s">
        <v>2439</v>
      </c>
      <c r="M12" t="s">
        <v>3618</v>
      </c>
      <c r="N12" t="s">
        <v>3620</v>
      </c>
      <c r="O12" t="s">
        <v>4260</v>
      </c>
      <c r="P12" t="s">
        <v>4279</v>
      </c>
    </row>
    <row r="13" spans="1:16" x14ac:dyDescent="0.2">
      <c r="A13" t="s">
        <v>1555</v>
      </c>
      <c r="B13" t="s">
        <v>1544</v>
      </c>
      <c r="C13" t="s">
        <v>1538</v>
      </c>
      <c r="D13" t="s">
        <v>1552</v>
      </c>
      <c r="E13" t="s">
        <v>1536</v>
      </c>
      <c r="F13" t="s">
        <v>2077</v>
      </c>
      <c r="G13" t="s">
        <v>2459</v>
      </c>
      <c r="H13" t="s">
        <v>2460</v>
      </c>
      <c r="I13" t="s">
        <v>1533</v>
      </c>
      <c r="J13">
        <v>7.1904717657374301E-10</v>
      </c>
      <c r="K13">
        <v>0</v>
      </c>
      <c r="L13" t="s">
        <v>2439</v>
      </c>
      <c r="M13" t="s">
        <v>3618</v>
      </c>
      <c r="N13" t="s">
        <v>3691</v>
      </c>
      <c r="O13" t="s">
        <v>4260</v>
      </c>
      <c r="P13" t="s">
        <v>4280</v>
      </c>
    </row>
    <row r="14" spans="1:16" x14ac:dyDescent="0.2">
      <c r="A14" t="s">
        <v>1557</v>
      </c>
      <c r="B14" t="s">
        <v>1539</v>
      </c>
      <c r="C14" t="s">
        <v>2461</v>
      </c>
      <c r="D14" t="s">
        <v>2462</v>
      </c>
      <c r="E14" t="s">
        <v>1560</v>
      </c>
      <c r="F14" t="s">
        <v>1531</v>
      </c>
      <c r="G14" t="s">
        <v>2463</v>
      </c>
      <c r="H14" t="s">
        <v>2464</v>
      </c>
      <c r="I14" t="s">
        <v>1526</v>
      </c>
      <c r="J14">
        <v>1.2207893061878901E-27</v>
      </c>
      <c r="K14">
        <v>0</v>
      </c>
      <c r="L14" t="s">
        <v>2439</v>
      </c>
      <c r="M14" t="s">
        <v>3618</v>
      </c>
      <c r="N14" t="s">
        <v>3692</v>
      </c>
      <c r="O14" t="s">
        <v>4260</v>
      </c>
      <c r="P14" t="s">
        <v>4281</v>
      </c>
    </row>
    <row r="15" spans="1:16" x14ac:dyDescent="0.2">
      <c r="A15" t="s">
        <v>1559</v>
      </c>
      <c r="B15" t="s">
        <v>1538</v>
      </c>
      <c r="C15" t="s">
        <v>1558</v>
      </c>
      <c r="D15" t="s">
        <v>1739</v>
      </c>
      <c r="E15" t="s">
        <v>1560</v>
      </c>
      <c r="F15" t="s">
        <v>1544</v>
      </c>
      <c r="G15" t="s">
        <v>2465</v>
      </c>
      <c r="H15" t="s">
        <v>2466</v>
      </c>
      <c r="I15" t="s">
        <v>1544</v>
      </c>
      <c r="J15">
        <v>1.07030257639961E-13</v>
      </c>
      <c r="K15">
        <v>0</v>
      </c>
      <c r="L15" t="s">
        <v>2439</v>
      </c>
      <c r="M15" t="s">
        <v>3621</v>
      </c>
      <c r="N15" t="s">
        <v>3693</v>
      </c>
      <c r="O15" t="s">
        <v>4260</v>
      </c>
    </row>
    <row r="16" spans="1:16" x14ac:dyDescent="0.2">
      <c r="A16" t="s">
        <v>1566</v>
      </c>
      <c r="B16" t="s">
        <v>1531</v>
      </c>
      <c r="C16" t="s">
        <v>1556</v>
      </c>
      <c r="D16" t="s">
        <v>1531</v>
      </c>
      <c r="E16" t="s">
        <v>2467</v>
      </c>
      <c r="F16" t="s">
        <v>2468</v>
      </c>
      <c r="G16" t="s">
        <v>1938</v>
      </c>
      <c r="H16" t="s">
        <v>2124</v>
      </c>
      <c r="I16" t="s">
        <v>1554</v>
      </c>
      <c r="J16">
        <v>7.8197480787955097E-31</v>
      </c>
      <c r="K16">
        <v>0</v>
      </c>
      <c r="L16" t="s">
        <v>1497</v>
      </c>
      <c r="M16" t="s">
        <v>3618</v>
      </c>
      <c r="N16" t="s">
        <v>3694</v>
      </c>
      <c r="O16" t="s">
        <v>4260</v>
      </c>
      <c r="P16" t="s">
        <v>4282</v>
      </c>
    </row>
    <row r="17" spans="1:16" x14ac:dyDescent="0.2">
      <c r="A17" t="s">
        <v>1568</v>
      </c>
      <c r="B17" t="s">
        <v>2469</v>
      </c>
      <c r="C17" t="s">
        <v>1533</v>
      </c>
      <c r="D17" t="s">
        <v>1554</v>
      </c>
      <c r="E17" t="s">
        <v>1569</v>
      </c>
      <c r="F17" t="s">
        <v>2470</v>
      </c>
      <c r="G17" t="s">
        <v>2471</v>
      </c>
      <c r="H17" t="s">
        <v>1966</v>
      </c>
      <c r="I17" t="s">
        <v>1531</v>
      </c>
      <c r="J17">
        <v>4.6839368368398902E-15</v>
      </c>
      <c r="K17">
        <v>0</v>
      </c>
      <c r="L17" t="s">
        <v>1502</v>
      </c>
      <c r="M17" t="s">
        <v>3618</v>
      </c>
      <c r="N17" t="s">
        <v>3623</v>
      </c>
      <c r="O17" t="s">
        <v>4260</v>
      </c>
      <c r="P17" t="s">
        <v>4283</v>
      </c>
    </row>
    <row r="18" spans="1:16" x14ac:dyDescent="0.2">
      <c r="A18" t="s">
        <v>1571</v>
      </c>
      <c r="B18" t="s">
        <v>2472</v>
      </c>
      <c r="C18" t="s">
        <v>1533</v>
      </c>
      <c r="D18" t="s">
        <v>1552</v>
      </c>
      <c r="E18" t="s">
        <v>1534</v>
      </c>
      <c r="F18" t="s">
        <v>2473</v>
      </c>
      <c r="G18" t="s">
        <v>1530</v>
      </c>
      <c r="H18" t="s">
        <v>1938</v>
      </c>
      <c r="I18" t="s">
        <v>1650</v>
      </c>
      <c r="J18">
        <v>3.52228045470508E-15</v>
      </c>
      <c r="K18">
        <v>0</v>
      </c>
      <c r="L18" t="s">
        <v>1502</v>
      </c>
      <c r="M18" t="s">
        <v>3617</v>
      </c>
      <c r="N18" t="s">
        <v>3488</v>
      </c>
      <c r="O18" t="s">
        <v>4260</v>
      </c>
      <c r="P18" t="s">
        <v>4284</v>
      </c>
    </row>
    <row r="19" spans="1:16" x14ac:dyDescent="0.2">
      <c r="A19" t="s">
        <v>971</v>
      </c>
      <c r="B19" t="s">
        <v>1544</v>
      </c>
      <c r="C19" t="s">
        <v>1528</v>
      </c>
      <c r="D19" t="s">
        <v>1536</v>
      </c>
      <c r="E19" t="s">
        <v>2474</v>
      </c>
      <c r="F19" t="s">
        <v>1531</v>
      </c>
      <c r="G19" t="s">
        <v>1626</v>
      </c>
      <c r="H19" t="s">
        <v>1538</v>
      </c>
      <c r="I19" t="s">
        <v>1527</v>
      </c>
      <c r="J19">
        <v>2.66039056254446E-39</v>
      </c>
      <c r="K19">
        <v>0</v>
      </c>
      <c r="L19" t="s">
        <v>1497</v>
      </c>
      <c r="M19" t="s">
        <v>3619</v>
      </c>
      <c r="N19" t="s">
        <v>3489</v>
      </c>
      <c r="O19" t="s">
        <v>4260</v>
      </c>
      <c r="P19" t="s">
        <v>4285</v>
      </c>
    </row>
    <row r="20" spans="1:16" x14ac:dyDescent="0.2">
      <c r="A20" t="s">
        <v>1572</v>
      </c>
      <c r="B20" t="s">
        <v>1748</v>
      </c>
      <c r="C20" t="s">
        <v>1556</v>
      </c>
      <c r="D20" t="s">
        <v>1612</v>
      </c>
      <c r="E20" t="s">
        <v>1554</v>
      </c>
      <c r="F20" t="s">
        <v>2475</v>
      </c>
      <c r="G20" t="s">
        <v>1562</v>
      </c>
      <c r="H20" t="s">
        <v>1541</v>
      </c>
      <c r="I20" t="s">
        <v>2476</v>
      </c>
      <c r="J20">
        <v>2.9129554110208502E-21</v>
      </c>
      <c r="K20">
        <v>0</v>
      </c>
      <c r="L20" t="s">
        <v>2438</v>
      </c>
      <c r="M20" t="s">
        <v>3624</v>
      </c>
      <c r="N20" t="s">
        <v>3490</v>
      </c>
      <c r="O20" t="s">
        <v>4261</v>
      </c>
    </row>
    <row r="21" spans="1:16" x14ac:dyDescent="0.2">
      <c r="A21" t="s">
        <v>1574</v>
      </c>
      <c r="B21" t="s">
        <v>2477</v>
      </c>
      <c r="C21" t="s">
        <v>1556</v>
      </c>
      <c r="D21" t="s">
        <v>1531</v>
      </c>
      <c r="E21" t="s">
        <v>1579</v>
      </c>
      <c r="F21" t="s">
        <v>2478</v>
      </c>
      <c r="G21" t="s">
        <v>1938</v>
      </c>
      <c r="H21" t="s">
        <v>2124</v>
      </c>
      <c r="I21" t="s">
        <v>1544</v>
      </c>
      <c r="J21">
        <v>4.7189286615032204E-16</v>
      </c>
      <c r="K21">
        <v>0</v>
      </c>
      <c r="L21" t="s">
        <v>1502</v>
      </c>
      <c r="M21" t="s">
        <v>3621</v>
      </c>
      <c r="N21" t="s">
        <v>3695</v>
      </c>
      <c r="O21" t="s">
        <v>4260</v>
      </c>
      <c r="P21" t="s">
        <v>969</v>
      </c>
    </row>
    <row r="22" spans="1:16" x14ac:dyDescent="0.2">
      <c r="A22" t="s">
        <v>1576</v>
      </c>
      <c r="B22" t="s">
        <v>2479</v>
      </c>
      <c r="C22" t="s">
        <v>1528</v>
      </c>
      <c r="D22" t="s">
        <v>1621</v>
      </c>
      <c r="E22" t="s">
        <v>1911</v>
      </c>
      <c r="F22" t="s">
        <v>1577</v>
      </c>
      <c r="G22" t="s">
        <v>1589</v>
      </c>
      <c r="H22" t="s">
        <v>1556</v>
      </c>
      <c r="I22" t="s">
        <v>1531</v>
      </c>
      <c r="J22">
        <v>1.38395148001481E-17</v>
      </c>
      <c r="K22">
        <v>0</v>
      </c>
      <c r="L22" t="s">
        <v>1502</v>
      </c>
      <c r="M22" t="s">
        <v>3630</v>
      </c>
      <c r="N22" t="s">
        <v>972</v>
      </c>
      <c r="O22" t="s">
        <v>4261</v>
      </c>
      <c r="P22" t="s">
        <v>4286</v>
      </c>
    </row>
    <row r="23" spans="1:16" x14ac:dyDescent="0.2">
      <c r="A23" t="s">
        <v>1578</v>
      </c>
      <c r="B23" t="s">
        <v>1563</v>
      </c>
      <c r="C23" t="s">
        <v>1558</v>
      </c>
      <c r="D23" t="s">
        <v>1531</v>
      </c>
      <c r="E23" t="s">
        <v>1561</v>
      </c>
      <c r="F23" t="s">
        <v>2480</v>
      </c>
      <c r="G23" t="s">
        <v>1966</v>
      </c>
      <c r="H23" t="s">
        <v>2352</v>
      </c>
      <c r="I23" t="s">
        <v>2481</v>
      </c>
      <c r="J23">
        <v>1.2023346802579E-28</v>
      </c>
      <c r="K23">
        <v>0</v>
      </c>
      <c r="L23" t="s">
        <v>2438</v>
      </c>
      <c r="M23" t="s">
        <v>3621</v>
      </c>
      <c r="N23" t="s">
        <v>3696</v>
      </c>
      <c r="O23" t="s">
        <v>4260</v>
      </c>
      <c r="P23" t="s">
        <v>4287</v>
      </c>
    </row>
    <row r="24" spans="1:16" x14ac:dyDescent="0.2">
      <c r="A24" t="s">
        <v>1580</v>
      </c>
      <c r="B24" t="s">
        <v>1528</v>
      </c>
      <c r="C24" t="s">
        <v>1528</v>
      </c>
      <c r="D24" t="s">
        <v>2482</v>
      </c>
      <c r="E24" t="s">
        <v>1534</v>
      </c>
      <c r="F24" t="s">
        <v>1554</v>
      </c>
      <c r="G24" t="s">
        <v>1589</v>
      </c>
      <c r="H24" t="s">
        <v>2483</v>
      </c>
      <c r="I24" t="s">
        <v>1554</v>
      </c>
      <c r="J24">
        <v>2.1285321114208502E-18</v>
      </c>
      <c r="K24">
        <v>0</v>
      </c>
      <c r="L24" t="s">
        <v>2439</v>
      </c>
      <c r="M24" t="s">
        <v>3629</v>
      </c>
      <c r="N24" t="s">
        <v>3491</v>
      </c>
      <c r="O24" t="s">
        <v>4262</v>
      </c>
      <c r="P24" t="s">
        <v>4288</v>
      </c>
    </row>
    <row r="25" spans="1:16" x14ac:dyDescent="0.2">
      <c r="A25" t="s">
        <v>1581</v>
      </c>
      <c r="B25" t="s">
        <v>2484</v>
      </c>
      <c r="C25" t="s">
        <v>1527</v>
      </c>
      <c r="D25" t="s">
        <v>1552</v>
      </c>
      <c r="E25" t="s">
        <v>1554</v>
      </c>
      <c r="F25" t="s">
        <v>2151</v>
      </c>
      <c r="G25" t="s">
        <v>1588</v>
      </c>
      <c r="H25" t="s">
        <v>1938</v>
      </c>
      <c r="I25" t="s">
        <v>1552</v>
      </c>
      <c r="J25">
        <v>1.2235064619436001E-19</v>
      </c>
      <c r="K25">
        <v>0</v>
      </c>
      <c r="L25" t="s">
        <v>1502</v>
      </c>
      <c r="M25" t="s">
        <v>3618</v>
      </c>
      <c r="N25" t="s">
        <v>3697</v>
      </c>
      <c r="O25" t="s">
        <v>4260</v>
      </c>
      <c r="P25" t="s">
        <v>4289</v>
      </c>
    </row>
    <row r="26" spans="1:16" x14ac:dyDescent="0.2">
      <c r="A26" t="s">
        <v>1585</v>
      </c>
      <c r="B26" t="s">
        <v>1527</v>
      </c>
      <c r="C26" t="s">
        <v>2485</v>
      </c>
      <c r="D26" t="s">
        <v>1838</v>
      </c>
      <c r="E26" t="s">
        <v>1838</v>
      </c>
      <c r="F26" t="s">
        <v>1526</v>
      </c>
      <c r="G26" t="s">
        <v>2486</v>
      </c>
      <c r="H26" t="s">
        <v>2487</v>
      </c>
      <c r="I26" t="s">
        <v>2488</v>
      </c>
      <c r="J26">
        <v>5.8831512629901501E-12</v>
      </c>
      <c r="K26">
        <v>0</v>
      </c>
      <c r="L26" t="s">
        <v>2440</v>
      </c>
      <c r="M26" t="s">
        <v>3616</v>
      </c>
      <c r="N26" t="s">
        <v>3698</v>
      </c>
      <c r="O26" t="s">
        <v>4260</v>
      </c>
      <c r="P26" t="s">
        <v>4576</v>
      </c>
    </row>
    <row r="27" spans="1:16" x14ac:dyDescent="0.2">
      <c r="A27" t="s">
        <v>975</v>
      </c>
      <c r="B27" t="s">
        <v>1676</v>
      </c>
      <c r="C27" t="s">
        <v>1556</v>
      </c>
      <c r="D27" t="s">
        <v>1531</v>
      </c>
      <c r="E27" t="s">
        <v>1537</v>
      </c>
      <c r="F27" t="s">
        <v>1720</v>
      </c>
      <c r="G27" t="s">
        <v>1626</v>
      </c>
      <c r="H27" t="s">
        <v>1626</v>
      </c>
      <c r="I27" t="s">
        <v>1533</v>
      </c>
      <c r="J27">
        <v>9.5708076129672594E-37</v>
      </c>
      <c r="K27">
        <v>0</v>
      </c>
      <c r="L27" t="s">
        <v>1502</v>
      </c>
      <c r="M27" t="s">
        <v>3621</v>
      </c>
      <c r="N27" t="s">
        <v>3699</v>
      </c>
      <c r="O27" t="s">
        <v>4260</v>
      </c>
    </row>
    <row r="28" spans="1:16" x14ac:dyDescent="0.2">
      <c r="A28" t="s">
        <v>1330</v>
      </c>
      <c r="B28" t="s">
        <v>2489</v>
      </c>
      <c r="C28" t="s">
        <v>1544</v>
      </c>
      <c r="D28" t="s">
        <v>1537</v>
      </c>
      <c r="E28" t="s">
        <v>1579</v>
      </c>
      <c r="F28" t="s">
        <v>2342</v>
      </c>
      <c r="G28" t="s">
        <v>1966</v>
      </c>
      <c r="H28" t="s">
        <v>1938</v>
      </c>
      <c r="I28" t="s">
        <v>2490</v>
      </c>
      <c r="J28">
        <v>3.5375874471195098E-35</v>
      </c>
      <c r="K28">
        <v>0</v>
      </c>
      <c r="L28" t="s">
        <v>1502</v>
      </c>
      <c r="M28" t="s">
        <v>3621</v>
      </c>
      <c r="N28" t="s">
        <v>3700</v>
      </c>
      <c r="O28" t="s">
        <v>4260</v>
      </c>
      <c r="P28" t="s">
        <v>4290</v>
      </c>
    </row>
    <row r="29" spans="1:16" x14ac:dyDescent="0.2">
      <c r="A29" t="s">
        <v>1592</v>
      </c>
      <c r="B29" t="s">
        <v>2491</v>
      </c>
      <c r="C29" t="s">
        <v>2492</v>
      </c>
      <c r="D29" t="s">
        <v>1528</v>
      </c>
      <c r="E29" t="s">
        <v>1534</v>
      </c>
      <c r="F29" t="s">
        <v>1526</v>
      </c>
      <c r="G29" t="s">
        <v>2033</v>
      </c>
      <c r="H29" t="s">
        <v>2446</v>
      </c>
      <c r="I29" t="s">
        <v>1544</v>
      </c>
      <c r="J29">
        <v>3.0231907473306101E-11</v>
      </c>
      <c r="K29">
        <v>0</v>
      </c>
      <c r="L29" t="s">
        <v>1499</v>
      </c>
      <c r="M29" t="s">
        <v>3621</v>
      </c>
      <c r="N29" t="s">
        <v>3627</v>
      </c>
      <c r="O29" t="s">
        <v>4260</v>
      </c>
      <c r="P29" t="s">
        <v>4291</v>
      </c>
    </row>
    <row r="30" spans="1:16" x14ac:dyDescent="0.2">
      <c r="A30" t="s">
        <v>1331</v>
      </c>
      <c r="B30" t="s">
        <v>2493</v>
      </c>
      <c r="C30" t="s">
        <v>1527</v>
      </c>
      <c r="D30" t="s">
        <v>1531</v>
      </c>
      <c r="E30" t="s">
        <v>1554</v>
      </c>
      <c r="F30" t="s">
        <v>1849</v>
      </c>
      <c r="G30" t="s">
        <v>1530</v>
      </c>
      <c r="H30" t="s">
        <v>2446</v>
      </c>
      <c r="I30" t="s">
        <v>2494</v>
      </c>
      <c r="J30">
        <v>4.8364581954284803E-33</v>
      </c>
      <c r="K30">
        <v>0</v>
      </c>
      <c r="L30" t="s">
        <v>1502</v>
      </c>
      <c r="M30" t="s">
        <v>3621</v>
      </c>
      <c r="N30" t="s">
        <v>3701</v>
      </c>
      <c r="O30" t="s">
        <v>4260</v>
      </c>
      <c r="P30" t="s">
        <v>4291</v>
      </c>
    </row>
    <row r="31" spans="1:16" x14ac:dyDescent="0.2">
      <c r="A31" t="s">
        <v>1594</v>
      </c>
      <c r="B31" t="s">
        <v>1528</v>
      </c>
      <c r="C31" t="s">
        <v>1534</v>
      </c>
      <c r="D31" t="s">
        <v>1554</v>
      </c>
      <c r="E31" t="s">
        <v>1534</v>
      </c>
      <c r="F31" t="s">
        <v>2495</v>
      </c>
      <c r="G31" t="s">
        <v>1589</v>
      </c>
      <c r="H31" t="s">
        <v>1573</v>
      </c>
      <c r="I31" t="s">
        <v>2077</v>
      </c>
      <c r="J31">
        <v>5.7371298194343901E-15</v>
      </c>
      <c r="K31">
        <v>0</v>
      </c>
      <c r="L31" t="s">
        <v>1500</v>
      </c>
      <c r="M31" t="s">
        <v>3618</v>
      </c>
      <c r="N31" t="s">
        <v>3702</v>
      </c>
      <c r="O31" t="s">
        <v>4260</v>
      </c>
    </row>
    <row r="32" spans="1:16" x14ac:dyDescent="0.2">
      <c r="A32" t="s">
        <v>1598</v>
      </c>
      <c r="B32" t="s">
        <v>1526</v>
      </c>
      <c r="C32" t="s">
        <v>1531</v>
      </c>
      <c r="D32" t="s">
        <v>2496</v>
      </c>
      <c r="E32" t="s">
        <v>2497</v>
      </c>
      <c r="F32" t="s">
        <v>1531</v>
      </c>
      <c r="G32" t="s">
        <v>1530</v>
      </c>
      <c r="H32" t="s">
        <v>1573</v>
      </c>
      <c r="I32" t="s">
        <v>1531</v>
      </c>
      <c r="J32">
        <v>8.4270307547964698E-20</v>
      </c>
      <c r="K32">
        <v>0</v>
      </c>
      <c r="L32" t="s">
        <v>1497</v>
      </c>
      <c r="M32" t="s">
        <v>3621</v>
      </c>
      <c r="N32" t="s">
        <v>3703</v>
      </c>
      <c r="O32" t="s">
        <v>4260</v>
      </c>
      <c r="P32" t="s">
        <v>969</v>
      </c>
    </row>
    <row r="33" spans="1:16" x14ac:dyDescent="0.2">
      <c r="A33" t="s">
        <v>1332</v>
      </c>
      <c r="B33" t="s">
        <v>2498</v>
      </c>
      <c r="C33" t="s">
        <v>1556</v>
      </c>
      <c r="D33" t="s">
        <v>1531</v>
      </c>
      <c r="E33" t="s">
        <v>1560</v>
      </c>
      <c r="F33" t="s">
        <v>2499</v>
      </c>
      <c r="G33" t="s">
        <v>1660</v>
      </c>
      <c r="H33" t="s">
        <v>1541</v>
      </c>
      <c r="I33" t="s">
        <v>1526</v>
      </c>
      <c r="J33">
        <v>4.8506079916128399E-37</v>
      </c>
      <c r="K33">
        <v>0</v>
      </c>
      <c r="L33" t="s">
        <v>1502</v>
      </c>
      <c r="M33" t="s">
        <v>3621</v>
      </c>
      <c r="N33" t="s">
        <v>3704</v>
      </c>
      <c r="O33" t="s">
        <v>4260</v>
      </c>
    </row>
    <row r="34" spans="1:16" x14ac:dyDescent="0.2">
      <c r="A34" t="s">
        <v>1599</v>
      </c>
      <c r="B34" t="s">
        <v>1527</v>
      </c>
      <c r="C34" t="s">
        <v>1534</v>
      </c>
      <c r="D34" t="s">
        <v>2500</v>
      </c>
      <c r="E34" t="s">
        <v>2501</v>
      </c>
      <c r="F34" t="s">
        <v>1552</v>
      </c>
      <c r="G34" t="s">
        <v>1589</v>
      </c>
      <c r="H34" t="s">
        <v>2471</v>
      </c>
      <c r="I34" t="s">
        <v>1544</v>
      </c>
      <c r="J34">
        <v>1.8722131737489799E-23</v>
      </c>
      <c r="K34">
        <v>0</v>
      </c>
      <c r="L34" t="s">
        <v>1497</v>
      </c>
      <c r="M34" t="s">
        <v>3636</v>
      </c>
      <c r="N34" t="s">
        <v>976</v>
      </c>
      <c r="O34" t="s">
        <v>4261</v>
      </c>
      <c r="P34" t="s">
        <v>4292</v>
      </c>
    </row>
    <row r="35" spans="1:16" x14ac:dyDescent="0.2">
      <c r="A35" t="s">
        <v>1601</v>
      </c>
      <c r="B35" t="s">
        <v>2009</v>
      </c>
      <c r="C35" t="s">
        <v>1556</v>
      </c>
      <c r="D35" t="s">
        <v>1526</v>
      </c>
      <c r="E35" t="s">
        <v>1534</v>
      </c>
      <c r="F35" t="s">
        <v>2502</v>
      </c>
      <c r="G35" t="s">
        <v>2452</v>
      </c>
      <c r="H35" t="s">
        <v>1753</v>
      </c>
      <c r="I35" t="s">
        <v>2503</v>
      </c>
      <c r="J35">
        <v>7.3914414745400199E-21</v>
      </c>
      <c r="K35">
        <v>0</v>
      </c>
      <c r="L35" t="s">
        <v>2438</v>
      </c>
      <c r="M35" t="s">
        <v>3617</v>
      </c>
      <c r="N35" t="s">
        <v>1516</v>
      </c>
      <c r="O35" t="s">
        <v>4260</v>
      </c>
    </row>
    <row r="36" spans="1:16" x14ac:dyDescent="0.2">
      <c r="A36" t="s">
        <v>1602</v>
      </c>
      <c r="B36" t="s">
        <v>1616</v>
      </c>
      <c r="C36" t="s">
        <v>1621</v>
      </c>
      <c r="D36" t="s">
        <v>1534</v>
      </c>
      <c r="E36" t="s">
        <v>1543</v>
      </c>
      <c r="F36" t="s">
        <v>2067</v>
      </c>
      <c r="G36" t="s">
        <v>1893</v>
      </c>
      <c r="H36" t="s">
        <v>1573</v>
      </c>
      <c r="I36" t="s">
        <v>2504</v>
      </c>
      <c r="J36">
        <v>2.3638864073445001E-18</v>
      </c>
      <c r="K36">
        <v>0</v>
      </c>
      <c r="L36" t="s">
        <v>2438</v>
      </c>
      <c r="M36" t="s">
        <v>3705</v>
      </c>
      <c r="N36" t="s">
        <v>1516</v>
      </c>
      <c r="O36" t="s">
        <v>4261</v>
      </c>
    </row>
    <row r="37" spans="1:16" x14ac:dyDescent="0.2">
      <c r="A37" t="s">
        <v>978</v>
      </c>
      <c r="B37" t="s">
        <v>2505</v>
      </c>
      <c r="C37" t="s">
        <v>1544</v>
      </c>
      <c r="D37" t="s">
        <v>1534</v>
      </c>
      <c r="E37" t="s">
        <v>1534</v>
      </c>
      <c r="F37" t="s">
        <v>2405</v>
      </c>
      <c r="G37" t="s">
        <v>1541</v>
      </c>
      <c r="H37" t="s">
        <v>1539</v>
      </c>
      <c r="I37" t="s">
        <v>1531</v>
      </c>
      <c r="J37">
        <v>1.5278375812593601E-28</v>
      </c>
      <c r="K37">
        <v>0</v>
      </c>
      <c r="L37" t="s">
        <v>1502</v>
      </c>
      <c r="M37" t="s">
        <v>3624</v>
      </c>
      <c r="N37" t="s">
        <v>3492</v>
      </c>
      <c r="O37" t="s">
        <v>4261</v>
      </c>
    </row>
    <row r="38" spans="1:16" x14ac:dyDescent="0.2">
      <c r="A38" t="s">
        <v>1605</v>
      </c>
      <c r="B38" t="s">
        <v>1607</v>
      </c>
      <c r="C38" t="s">
        <v>1554</v>
      </c>
      <c r="D38" t="s">
        <v>1804</v>
      </c>
      <c r="E38" t="s">
        <v>1729</v>
      </c>
      <c r="F38" t="s">
        <v>2506</v>
      </c>
      <c r="G38" t="s">
        <v>1589</v>
      </c>
      <c r="H38" t="s">
        <v>2471</v>
      </c>
      <c r="I38" t="s">
        <v>2507</v>
      </c>
      <c r="J38">
        <v>1.48933490264217E-14</v>
      </c>
      <c r="K38">
        <v>0</v>
      </c>
      <c r="L38" t="s">
        <v>2438</v>
      </c>
      <c r="M38" t="s">
        <v>3619</v>
      </c>
      <c r="N38" t="s">
        <v>3493</v>
      </c>
      <c r="O38" t="s">
        <v>4260</v>
      </c>
      <c r="P38" t="s">
        <v>969</v>
      </c>
    </row>
    <row r="39" spans="1:16" x14ac:dyDescent="0.2">
      <c r="A39" t="s">
        <v>1608</v>
      </c>
      <c r="B39" t="s">
        <v>1606</v>
      </c>
      <c r="C39" t="s">
        <v>1528</v>
      </c>
      <c r="D39" t="s">
        <v>1536</v>
      </c>
      <c r="E39" t="s">
        <v>1543</v>
      </c>
      <c r="F39" t="s">
        <v>2468</v>
      </c>
      <c r="G39" t="s">
        <v>1530</v>
      </c>
      <c r="H39" t="s">
        <v>2446</v>
      </c>
      <c r="I39" t="s">
        <v>2508</v>
      </c>
      <c r="J39">
        <v>4.05234937082994E-16</v>
      </c>
      <c r="K39">
        <v>0</v>
      </c>
      <c r="L39" t="s">
        <v>2438</v>
      </c>
      <c r="M39" t="s">
        <v>3621</v>
      </c>
      <c r="N39" t="s">
        <v>979</v>
      </c>
      <c r="O39" t="s">
        <v>4260</v>
      </c>
      <c r="P39" t="s">
        <v>4293</v>
      </c>
    </row>
    <row r="40" spans="1:16" x14ac:dyDescent="0.2">
      <c r="A40" t="s">
        <v>1610</v>
      </c>
      <c r="B40" t="s">
        <v>1612</v>
      </c>
      <c r="C40" t="s">
        <v>1554</v>
      </c>
      <c r="D40" t="s">
        <v>1525</v>
      </c>
      <c r="E40" t="s">
        <v>1534</v>
      </c>
      <c r="F40" t="s">
        <v>2509</v>
      </c>
      <c r="G40" t="s">
        <v>1588</v>
      </c>
      <c r="H40" t="s">
        <v>1538</v>
      </c>
      <c r="I40" t="s">
        <v>2510</v>
      </c>
      <c r="J40">
        <v>5.0744140124078802E-14</v>
      </c>
      <c r="K40">
        <v>0</v>
      </c>
      <c r="L40" t="s">
        <v>2438</v>
      </c>
      <c r="M40" t="s">
        <v>3630</v>
      </c>
      <c r="N40" t="s">
        <v>979</v>
      </c>
      <c r="O40" t="s">
        <v>4261</v>
      </c>
      <c r="P40" t="s">
        <v>4293</v>
      </c>
    </row>
    <row r="41" spans="1:16" x14ac:dyDescent="0.2">
      <c r="A41" t="s">
        <v>1614</v>
      </c>
      <c r="B41" t="s">
        <v>2511</v>
      </c>
      <c r="C41" t="s">
        <v>1565</v>
      </c>
      <c r="D41" t="s">
        <v>1552</v>
      </c>
      <c r="E41" t="s">
        <v>1543</v>
      </c>
      <c r="F41" t="s">
        <v>1736</v>
      </c>
      <c r="G41" t="s">
        <v>1565</v>
      </c>
      <c r="H41" t="s">
        <v>1938</v>
      </c>
      <c r="I41" t="s">
        <v>1538</v>
      </c>
      <c r="J41">
        <v>2.1218609786323599E-20</v>
      </c>
      <c r="K41">
        <v>0</v>
      </c>
      <c r="L41" t="s">
        <v>1502</v>
      </c>
      <c r="M41" t="s">
        <v>3616</v>
      </c>
      <c r="N41" t="s">
        <v>3706</v>
      </c>
      <c r="O41" t="s">
        <v>4260</v>
      </c>
      <c r="P41" t="s">
        <v>4577</v>
      </c>
    </row>
    <row r="42" spans="1:16" x14ac:dyDescent="0.2">
      <c r="A42" t="s">
        <v>1615</v>
      </c>
      <c r="B42" t="s">
        <v>2512</v>
      </c>
      <c r="C42" t="s">
        <v>1556</v>
      </c>
      <c r="D42" t="s">
        <v>1552</v>
      </c>
      <c r="E42" t="s">
        <v>1569</v>
      </c>
      <c r="F42" t="s">
        <v>2513</v>
      </c>
      <c r="G42" t="s">
        <v>1938</v>
      </c>
      <c r="H42" t="s">
        <v>2446</v>
      </c>
      <c r="I42" t="s">
        <v>1528</v>
      </c>
      <c r="J42">
        <v>3.2597181472194998E-17</v>
      </c>
      <c r="K42">
        <v>0</v>
      </c>
      <c r="L42" t="s">
        <v>1502</v>
      </c>
      <c r="M42" t="s">
        <v>3616</v>
      </c>
      <c r="N42" t="s">
        <v>3707</v>
      </c>
      <c r="O42" t="s">
        <v>4260</v>
      </c>
      <c r="P42" t="s">
        <v>4578</v>
      </c>
    </row>
    <row r="43" spans="1:16" x14ac:dyDescent="0.2">
      <c r="A43" t="s">
        <v>1620</v>
      </c>
      <c r="B43" t="s">
        <v>1603</v>
      </c>
      <c r="C43" t="s">
        <v>1528</v>
      </c>
      <c r="D43" t="s">
        <v>1552</v>
      </c>
      <c r="E43" t="s">
        <v>1561</v>
      </c>
      <c r="F43" t="s">
        <v>2514</v>
      </c>
      <c r="G43" t="s">
        <v>1966</v>
      </c>
      <c r="H43" t="s">
        <v>1938</v>
      </c>
      <c r="I43" t="s">
        <v>2515</v>
      </c>
      <c r="J43">
        <v>4.2729216841997602E-13</v>
      </c>
      <c r="K43">
        <v>0</v>
      </c>
      <c r="L43" t="s">
        <v>2438</v>
      </c>
      <c r="M43" t="s">
        <v>3642</v>
      </c>
      <c r="N43" t="s">
        <v>3494</v>
      </c>
      <c r="O43" t="s">
        <v>4260</v>
      </c>
      <c r="P43" t="s">
        <v>4273</v>
      </c>
    </row>
    <row r="44" spans="1:16" x14ac:dyDescent="0.2">
      <c r="A44" t="s">
        <v>1622</v>
      </c>
      <c r="B44" t="s">
        <v>1623</v>
      </c>
      <c r="C44" t="s">
        <v>1539</v>
      </c>
      <c r="D44" t="s">
        <v>1528</v>
      </c>
      <c r="E44" t="s">
        <v>1670</v>
      </c>
      <c r="F44" t="s">
        <v>1527</v>
      </c>
      <c r="G44" t="s">
        <v>1558</v>
      </c>
      <c r="H44" t="s">
        <v>1660</v>
      </c>
      <c r="I44" t="s">
        <v>1531</v>
      </c>
      <c r="J44">
        <v>1.2831533604288E-24</v>
      </c>
      <c r="K44">
        <v>0</v>
      </c>
      <c r="L44" t="s">
        <v>1502</v>
      </c>
      <c r="M44" t="s">
        <v>3621</v>
      </c>
      <c r="N44" t="s">
        <v>3708</v>
      </c>
      <c r="O44" t="s">
        <v>4260</v>
      </c>
      <c r="P44" t="s">
        <v>4294</v>
      </c>
    </row>
    <row r="45" spans="1:16" x14ac:dyDescent="0.2">
      <c r="A45" t="s">
        <v>1627</v>
      </c>
      <c r="B45" t="s">
        <v>1554</v>
      </c>
      <c r="C45" t="s">
        <v>1586</v>
      </c>
      <c r="D45" t="s">
        <v>2024</v>
      </c>
      <c r="E45" t="s">
        <v>1534</v>
      </c>
      <c r="F45" t="s">
        <v>1531</v>
      </c>
      <c r="G45" t="s">
        <v>2516</v>
      </c>
      <c r="H45" t="s">
        <v>2517</v>
      </c>
      <c r="I45" t="s">
        <v>2070</v>
      </c>
      <c r="J45">
        <v>6.76663250863564E-17</v>
      </c>
      <c r="K45">
        <v>0</v>
      </c>
      <c r="L45" t="s">
        <v>2440</v>
      </c>
      <c r="M45" t="s">
        <v>3616</v>
      </c>
      <c r="N45" t="s">
        <v>3709</v>
      </c>
      <c r="O45" t="s">
        <v>4260</v>
      </c>
      <c r="P45" t="s">
        <v>4579</v>
      </c>
    </row>
    <row r="46" spans="1:16" x14ac:dyDescent="0.2">
      <c r="A46" t="s">
        <v>1321</v>
      </c>
      <c r="B46" t="s">
        <v>2518</v>
      </c>
      <c r="C46" t="s">
        <v>1527</v>
      </c>
      <c r="D46" t="s">
        <v>1552</v>
      </c>
      <c r="E46" t="s">
        <v>1552</v>
      </c>
      <c r="F46" t="s">
        <v>2519</v>
      </c>
      <c r="G46" t="s">
        <v>2520</v>
      </c>
      <c r="H46" t="s">
        <v>1938</v>
      </c>
      <c r="I46" t="s">
        <v>1528</v>
      </c>
      <c r="J46">
        <v>1.3012699029648101E-30</v>
      </c>
      <c r="K46">
        <v>0</v>
      </c>
      <c r="L46" t="s">
        <v>1502</v>
      </c>
      <c r="M46" t="s">
        <v>3621</v>
      </c>
      <c r="N46" t="s">
        <v>3710</v>
      </c>
      <c r="O46" t="s">
        <v>4260</v>
      </c>
      <c r="P46" t="s">
        <v>4295</v>
      </c>
    </row>
    <row r="47" spans="1:16" x14ac:dyDescent="0.2">
      <c r="A47" t="s">
        <v>1629</v>
      </c>
      <c r="B47" t="s">
        <v>1853</v>
      </c>
      <c r="C47" t="s">
        <v>1526</v>
      </c>
      <c r="D47" t="s">
        <v>1552</v>
      </c>
      <c r="E47" t="s">
        <v>1536</v>
      </c>
      <c r="F47" t="s">
        <v>1947</v>
      </c>
      <c r="G47" t="s">
        <v>2124</v>
      </c>
      <c r="H47" t="s">
        <v>1815</v>
      </c>
      <c r="I47" t="s">
        <v>1531</v>
      </c>
      <c r="J47">
        <v>1.3315686330720499E-33</v>
      </c>
      <c r="K47">
        <v>0</v>
      </c>
      <c r="L47" t="s">
        <v>1502</v>
      </c>
      <c r="M47" t="s">
        <v>3621</v>
      </c>
      <c r="N47" t="s">
        <v>3711</v>
      </c>
      <c r="O47" t="s">
        <v>4260</v>
      </c>
    </row>
    <row r="48" spans="1:16" x14ac:dyDescent="0.2">
      <c r="A48" t="s">
        <v>1630</v>
      </c>
      <c r="B48" t="s">
        <v>2521</v>
      </c>
      <c r="C48" t="s">
        <v>1538</v>
      </c>
      <c r="D48" t="s">
        <v>1528</v>
      </c>
      <c r="E48" t="s">
        <v>1543</v>
      </c>
      <c r="F48" t="s">
        <v>2522</v>
      </c>
      <c r="G48" t="s">
        <v>2124</v>
      </c>
      <c r="H48" t="s">
        <v>1938</v>
      </c>
      <c r="I48" t="s">
        <v>1527</v>
      </c>
      <c r="J48">
        <v>7.1667963075384796E-22</v>
      </c>
      <c r="K48">
        <v>0</v>
      </c>
      <c r="L48" t="s">
        <v>1502</v>
      </c>
    </row>
    <row r="49" spans="1:16" x14ac:dyDescent="0.2">
      <c r="A49" t="s">
        <v>981</v>
      </c>
      <c r="B49" t="s">
        <v>2455</v>
      </c>
      <c r="C49" t="s">
        <v>1552</v>
      </c>
      <c r="D49" t="s">
        <v>1534</v>
      </c>
      <c r="E49" t="s">
        <v>1554</v>
      </c>
      <c r="F49" t="s">
        <v>2332</v>
      </c>
      <c r="G49" t="s">
        <v>1541</v>
      </c>
      <c r="H49" t="s">
        <v>1573</v>
      </c>
      <c r="I49" t="s">
        <v>1554</v>
      </c>
      <c r="J49">
        <v>3.5187648811140999E-33</v>
      </c>
      <c r="K49">
        <v>0</v>
      </c>
      <c r="L49" t="s">
        <v>1502</v>
      </c>
      <c r="M49" t="s">
        <v>3629</v>
      </c>
      <c r="N49" t="s">
        <v>3495</v>
      </c>
      <c r="O49" t="s">
        <v>4262</v>
      </c>
      <c r="P49" t="s">
        <v>4296</v>
      </c>
    </row>
    <row r="50" spans="1:16" x14ac:dyDescent="0.2">
      <c r="A50" t="s">
        <v>982</v>
      </c>
      <c r="B50" t="s">
        <v>2523</v>
      </c>
      <c r="C50" t="s">
        <v>1552</v>
      </c>
      <c r="D50" t="s">
        <v>1552</v>
      </c>
      <c r="E50" t="s">
        <v>1534</v>
      </c>
      <c r="F50" t="s">
        <v>2499</v>
      </c>
      <c r="G50" t="s">
        <v>1588</v>
      </c>
      <c r="H50" t="s">
        <v>1556</v>
      </c>
      <c r="I50" t="s">
        <v>1527</v>
      </c>
      <c r="J50">
        <v>5.4838392876576899E-31</v>
      </c>
      <c r="K50">
        <v>0</v>
      </c>
      <c r="L50" t="s">
        <v>1502</v>
      </c>
      <c r="M50" t="s">
        <v>3683</v>
      </c>
      <c r="N50" t="s">
        <v>3712</v>
      </c>
      <c r="O50" t="s">
        <v>4261</v>
      </c>
      <c r="P50" t="s">
        <v>1498</v>
      </c>
    </row>
    <row r="51" spans="1:16" x14ac:dyDescent="0.2">
      <c r="A51" t="s">
        <v>1631</v>
      </c>
      <c r="B51" t="s">
        <v>2524</v>
      </c>
      <c r="C51" t="s">
        <v>1558</v>
      </c>
      <c r="D51" t="s">
        <v>1531</v>
      </c>
      <c r="E51" t="s">
        <v>1579</v>
      </c>
      <c r="F51" t="s">
        <v>2525</v>
      </c>
      <c r="G51" t="s">
        <v>1815</v>
      </c>
      <c r="H51" t="s">
        <v>1753</v>
      </c>
      <c r="I51" t="s">
        <v>1533</v>
      </c>
      <c r="J51">
        <v>1.2078208455072001E-28</v>
      </c>
      <c r="K51">
        <v>0</v>
      </c>
      <c r="L51" t="s">
        <v>1502</v>
      </c>
      <c r="M51" t="s">
        <v>3629</v>
      </c>
      <c r="N51" t="s">
        <v>3496</v>
      </c>
      <c r="O51" t="s">
        <v>4262</v>
      </c>
      <c r="P51" t="s">
        <v>4297</v>
      </c>
    </row>
    <row r="52" spans="1:16" x14ac:dyDescent="0.2">
      <c r="A52" t="s">
        <v>1633</v>
      </c>
      <c r="B52" t="s">
        <v>1544</v>
      </c>
      <c r="C52" t="s">
        <v>1573</v>
      </c>
      <c r="D52" t="s">
        <v>2397</v>
      </c>
      <c r="E52" t="s">
        <v>1569</v>
      </c>
      <c r="F52" t="s">
        <v>1531</v>
      </c>
      <c r="G52" t="s">
        <v>2526</v>
      </c>
      <c r="H52" t="s">
        <v>2527</v>
      </c>
      <c r="I52" t="s">
        <v>1603</v>
      </c>
      <c r="J52">
        <v>9.2661765426734095E-10</v>
      </c>
      <c r="K52">
        <v>0</v>
      </c>
      <c r="L52" t="s">
        <v>2440</v>
      </c>
      <c r="M52" t="s">
        <v>3616</v>
      </c>
      <c r="N52" t="s">
        <v>3713</v>
      </c>
      <c r="O52" t="s">
        <v>4260</v>
      </c>
      <c r="P52" t="s">
        <v>4580</v>
      </c>
    </row>
    <row r="53" spans="1:16" x14ac:dyDescent="0.2">
      <c r="A53" t="s">
        <v>1636</v>
      </c>
      <c r="B53" t="s">
        <v>2528</v>
      </c>
      <c r="C53" t="s">
        <v>1539</v>
      </c>
      <c r="D53" t="s">
        <v>1552</v>
      </c>
      <c r="E53" t="s">
        <v>1543</v>
      </c>
      <c r="F53" t="s">
        <v>1729</v>
      </c>
      <c r="G53" t="s">
        <v>2529</v>
      </c>
      <c r="H53" t="s">
        <v>2526</v>
      </c>
      <c r="I53" t="s">
        <v>1526</v>
      </c>
      <c r="J53">
        <v>6.1494950223038496E-10</v>
      </c>
      <c r="K53">
        <v>0</v>
      </c>
      <c r="L53" t="s">
        <v>2439</v>
      </c>
      <c r="M53" t="s">
        <v>3616</v>
      </c>
      <c r="N53" t="s">
        <v>3714</v>
      </c>
      <c r="O53" t="s">
        <v>4260</v>
      </c>
      <c r="P53" t="s">
        <v>4581</v>
      </c>
    </row>
    <row r="54" spans="1:16" x14ac:dyDescent="0.2">
      <c r="A54" t="s">
        <v>1637</v>
      </c>
      <c r="B54" t="s">
        <v>1814</v>
      </c>
      <c r="C54" t="s">
        <v>1938</v>
      </c>
      <c r="D54" t="s">
        <v>1531</v>
      </c>
      <c r="E54" t="s">
        <v>1536</v>
      </c>
      <c r="F54" t="s">
        <v>2530</v>
      </c>
      <c r="G54" t="s">
        <v>1626</v>
      </c>
      <c r="H54" t="s">
        <v>1626</v>
      </c>
      <c r="I54" t="s">
        <v>1526</v>
      </c>
      <c r="J54">
        <v>1.7822746281868299E-17</v>
      </c>
      <c r="K54">
        <v>0</v>
      </c>
      <c r="L54" t="s">
        <v>1502</v>
      </c>
      <c r="M54" t="s">
        <v>3616</v>
      </c>
      <c r="N54" t="s">
        <v>3715</v>
      </c>
      <c r="O54" t="s">
        <v>4260</v>
      </c>
      <c r="P54" t="s">
        <v>4582</v>
      </c>
    </row>
    <row r="55" spans="1:16" x14ac:dyDescent="0.2">
      <c r="A55" t="s">
        <v>1639</v>
      </c>
      <c r="B55" t="s">
        <v>1609</v>
      </c>
      <c r="C55" t="s">
        <v>1528</v>
      </c>
      <c r="D55" t="s">
        <v>1536</v>
      </c>
      <c r="E55" t="s">
        <v>1534</v>
      </c>
      <c r="F55" t="s">
        <v>2531</v>
      </c>
      <c r="G55" t="s">
        <v>1589</v>
      </c>
      <c r="H55" t="s">
        <v>1938</v>
      </c>
      <c r="I55" t="s">
        <v>2532</v>
      </c>
      <c r="J55">
        <v>1.4401959832493901E-14</v>
      </c>
      <c r="K55">
        <v>0</v>
      </c>
      <c r="L55" t="s">
        <v>2438</v>
      </c>
      <c r="M55" t="s">
        <v>3618</v>
      </c>
      <c r="N55" t="s">
        <v>3716</v>
      </c>
      <c r="O55" t="s">
        <v>4260</v>
      </c>
      <c r="P55" t="s">
        <v>4298</v>
      </c>
    </row>
    <row r="56" spans="1:16" x14ac:dyDescent="0.2">
      <c r="A56" t="s">
        <v>1640</v>
      </c>
      <c r="B56" t="s">
        <v>1603</v>
      </c>
      <c r="C56" t="s">
        <v>1554</v>
      </c>
      <c r="D56" t="s">
        <v>1528</v>
      </c>
      <c r="E56" t="s">
        <v>1534</v>
      </c>
      <c r="F56" t="s">
        <v>1603</v>
      </c>
      <c r="G56" t="s">
        <v>1589</v>
      </c>
      <c r="H56" t="s">
        <v>1573</v>
      </c>
      <c r="I56" t="s">
        <v>2533</v>
      </c>
      <c r="J56">
        <v>2.4696894301537301E-20</v>
      </c>
      <c r="K56">
        <v>0</v>
      </c>
      <c r="L56" t="s">
        <v>2438</v>
      </c>
      <c r="M56" t="s">
        <v>3621</v>
      </c>
      <c r="N56" t="s">
        <v>3717</v>
      </c>
      <c r="O56" t="s">
        <v>4260</v>
      </c>
      <c r="P56" t="s">
        <v>4299</v>
      </c>
    </row>
    <row r="57" spans="1:16" x14ac:dyDescent="0.2">
      <c r="A57" t="s">
        <v>1641</v>
      </c>
      <c r="B57" t="s">
        <v>2009</v>
      </c>
      <c r="C57" t="s">
        <v>1556</v>
      </c>
      <c r="D57" t="s">
        <v>1544</v>
      </c>
      <c r="E57" t="s">
        <v>1536</v>
      </c>
      <c r="F57" t="s">
        <v>2534</v>
      </c>
      <c r="G57" t="s">
        <v>1721</v>
      </c>
      <c r="H57" t="s">
        <v>1589</v>
      </c>
      <c r="I57" t="s">
        <v>2407</v>
      </c>
      <c r="J57">
        <v>2.9680308686258298E-16</v>
      </c>
      <c r="K57">
        <v>0</v>
      </c>
      <c r="L57" t="s">
        <v>2438</v>
      </c>
      <c r="M57" t="s">
        <v>3621</v>
      </c>
      <c r="N57" t="s">
        <v>3717</v>
      </c>
      <c r="O57" t="s">
        <v>4260</v>
      </c>
      <c r="P57" t="s">
        <v>4299</v>
      </c>
    </row>
    <row r="58" spans="1:16" x14ac:dyDescent="0.2">
      <c r="A58" t="s">
        <v>1642</v>
      </c>
      <c r="B58" t="s">
        <v>2535</v>
      </c>
      <c r="C58" t="s">
        <v>1573</v>
      </c>
      <c r="D58" t="s">
        <v>1552</v>
      </c>
      <c r="E58" t="s">
        <v>1560</v>
      </c>
      <c r="F58" t="s">
        <v>2536</v>
      </c>
      <c r="G58" t="s">
        <v>2446</v>
      </c>
      <c r="H58" t="s">
        <v>1626</v>
      </c>
      <c r="I58" t="s">
        <v>2537</v>
      </c>
      <c r="J58">
        <v>2.9009937909408001E-17</v>
      </c>
      <c r="K58">
        <v>0</v>
      </c>
      <c r="L58" t="s">
        <v>2438</v>
      </c>
      <c r="M58" t="s">
        <v>3618</v>
      </c>
      <c r="N58" t="s">
        <v>3717</v>
      </c>
      <c r="O58" t="s">
        <v>4260</v>
      </c>
      <c r="P58" t="s">
        <v>4299</v>
      </c>
    </row>
    <row r="59" spans="1:16" x14ac:dyDescent="0.2">
      <c r="A59" t="s">
        <v>1643</v>
      </c>
      <c r="B59" t="s">
        <v>1912</v>
      </c>
      <c r="C59" t="s">
        <v>1938</v>
      </c>
      <c r="D59" t="s">
        <v>1526</v>
      </c>
      <c r="E59" t="s">
        <v>1579</v>
      </c>
      <c r="F59" t="s">
        <v>1783</v>
      </c>
      <c r="G59" t="s">
        <v>1815</v>
      </c>
      <c r="H59" t="s">
        <v>1660</v>
      </c>
      <c r="I59" t="s">
        <v>2512</v>
      </c>
      <c r="J59">
        <v>2.22292296317128E-19</v>
      </c>
      <c r="K59">
        <v>0</v>
      </c>
      <c r="L59" t="s">
        <v>2438</v>
      </c>
      <c r="M59" t="s">
        <v>3618</v>
      </c>
      <c r="N59" t="s">
        <v>3718</v>
      </c>
      <c r="O59" t="s">
        <v>4260</v>
      </c>
      <c r="P59" t="s">
        <v>4300</v>
      </c>
    </row>
    <row r="60" spans="1:16" x14ac:dyDescent="0.2">
      <c r="A60" t="s">
        <v>1333</v>
      </c>
      <c r="B60" t="s">
        <v>2538</v>
      </c>
      <c r="C60" t="s">
        <v>1539</v>
      </c>
      <c r="D60" t="s">
        <v>1552</v>
      </c>
      <c r="E60" t="s">
        <v>1552</v>
      </c>
      <c r="F60" t="s">
        <v>2539</v>
      </c>
      <c r="G60" t="s">
        <v>1589</v>
      </c>
      <c r="H60" t="s">
        <v>2124</v>
      </c>
      <c r="I60" t="s">
        <v>1534</v>
      </c>
      <c r="J60">
        <v>1.77874884861505E-33</v>
      </c>
      <c r="K60">
        <v>0</v>
      </c>
      <c r="L60" t="s">
        <v>1502</v>
      </c>
      <c r="M60" t="s">
        <v>3618</v>
      </c>
      <c r="N60" t="s">
        <v>3719</v>
      </c>
      <c r="O60" t="s">
        <v>4260</v>
      </c>
      <c r="P60" t="s">
        <v>4301</v>
      </c>
    </row>
    <row r="61" spans="1:16" x14ac:dyDescent="0.2">
      <c r="A61" t="s">
        <v>1334</v>
      </c>
      <c r="B61" t="s">
        <v>1810</v>
      </c>
      <c r="C61" t="s">
        <v>1531</v>
      </c>
      <c r="D61" t="s">
        <v>1554</v>
      </c>
      <c r="E61" t="s">
        <v>1534</v>
      </c>
      <c r="F61" t="s">
        <v>2540</v>
      </c>
      <c r="G61" t="s">
        <v>1530</v>
      </c>
      <c r="H61" t="s">
        <v>1938</v>
      </c>
      <c r="I61" t="s">
        <v>1554</v>
      </c>
      <c r="J61">
        <v>6.6267471189882303E-31</v>
      </c>
      <c r="K61">
        <v>0</v>
      </c>
      <c r="L61" t="s">
        <v>1502</v>
      </c>
      <c r="M61" t="s">
        <v>3616</v>
      </c>
      <c r="N61" t="s">
        <v>3720</v>
      </c>
      <c r="O61" t="s">
        <v>4260</v>
      </c>
      <c r="P61" t="s">
        <v>969</v>
      </c>
    </row>
    <row r="62" spans="1:16" x14ac:dyDescent="0.2">
      <c r="A62" t="s">
        <v>1335</v>
      </c>
      <c r="B62" t="s">
        <v>2541</v>
      </c>
      <c r="C62" t="s">
        <v>1552</v>
      </c>
      <c r="D62" t="s">
        <v>1554</v>
      </c>
      <c r="E62" t="s">
        <v>1534</v>
      </c>
      <c r="F62" t="s">
        <v>2380</v>
      </c>
      <c r="G62" t="s">
        <v>1753</v>
      </c>
      <c r="H62" t="s">
        <v>1565</v>
      </c>
      <c r="I62" t="s">
        <v>1537</v>
      </c>
      <c r="J62">
        <v>1.47900786660203E-33</v>
      </c>
      <c r="K62">
        <v>0</v>
      </c>
      <c r="L62" t="s">
        <v>1502</v>
      </c>
      <c r="M62" t="s">
        <v>3621</v>
      </c>
      <c r="N62" t="s">
        <v>3721</v>
      </c>
      <c r="O62" t="s">
        <v>4260</v>
      </c>
      <c r="P62" t="s">
        <v>4302</v>
      </c>
    </row>
    <row r="63" spans="1:16" x14ac:dyDescent="0.2">
      <c r="A63" t="s">
        <v>1336</v>
      </c>
      <c r="B63" t="s">
        <v>2542</v>
      </c>
      <c r="C63" t="s">
        <v>1528</v>
      </c>
      <c r="D63" t="s">
        <v>1552</v>
      </c>
      <c r="E63" t="s">
        <v>1552</v>
      </c>
      <c r="F63" t="s">
        <v>2379</v>
      </c>
      <c r="G63" t="s">
        <v>1626</v>
      </c>
      <c r="H63" t="s">
        <v>2471</v>
      </c>
      <c r="I63" t="s">
        <v>1531</v>
      </c>
      <c r="J63">
        <v>1.1844352331534301E-34</v>
      </c>
      <c r="K63">
        <v>0</v>
      </c>
      <c r="L63" t="s">
        <v>1502</v>
      </c>
      <c r="M63" t="s">
        <v>3618</v>
      </c>
      <c r="N63" t="s">
        <v>3721</v>
      </c>
      <c r="O63" t="s">
        <v>4260</v>
      </c>
      <c r="P63" t="s">
        <v>4302</v>
      </c>
    </row>
    <row r="64" spans="1:16" x14ac:dyDescent="0.2">
      <c r="A64" t="s">
        <v>1651</v>
      </c>
      <c r="B64" t="s">
        <v>2543</v>
      </c>
      <c r="C64" t="s">
        <v>1558</v>
      </c>
      <c r="D64" t="s">
        <v>1528</v>
      </c>
      <c r="E64" t="s">
        <v>1560</v>
      </c>
      <c r="F64" t="s">
        <v>1603</v>
      </c>
      <c r="G64" t="s">
        <v>1966</v>
      </c>
      <c r="H64" t="s">
        <v>1660</v>
      </c>
      <c r="I64" t="s">
        <v>1527</v>
      </c>
      <c r="J64">
        <v>3.7174566380103802E-24</v>
      </c>
      <c r="K64">
        <v>0</v>
      </c>
      <c r="L64" t="s">
        <v>1502</v>
      </c>
      <c r="M64" t="s">
        <v>3616</v>
      </c>
      <c r="N64" t="s">
        <v>3722</v>
      </c>
      <c r="O64" t="s">
        <v>4260</v>
      </c>
      <c r="P64" t="s">
        <v>4583</v>
      </c>
    </row>
    <row r="65" spans="1:16" x14ac:dyDescent="0.2">
      <c r="A65" t="s">
        <v>1652</v>
      </c>
      <c r="B65" t="s">
        <v>2544</v>
      </c>
      <c r="C65" t="s">
        <v>1533</v>
      </c>
      <c r="D65" t="s">
        <v>1528</v>
      </c>
      <c r="E65" t="s">
        <v>1534</v>
      </c>
      <c r="F65" t="s">
        <v>2009</v>
      </c>
      <c r="G65" t="s">
        <v>2124</v>
      </c>
      <c r="H65" t="s">
        <v>1626</v>
      </c>
      <c r="I65" t="s">
        <v>1533</v>
      </c>
      <c r="J65">
        <v>2.4824592385464098E-31</v>
      </c>
      <c r="K65">
        <v>0</v>
      </c>
      <c r="L65" t="s">
        <v>1502</v>
      </c>
      <c r="M65" t="s">
        <v>3621</v>
      </c>
      <c r="N65" t="s">
        <v>3723</v>
      </c>
      <c r="O65" t="s">
        <v>4260</v>
      </c>
      <c r="P65" t="s">
        <v>4303</v>
      </c>
    </row>
    <row r="66" spans="1:16" x14ac:dyDescent="0.2">
      <c r="A66" t="s">
        <v>1322</v>
      </c>
      <c r="B66" t="s">
        <v>2275</v>
      </c>
      <c r="C66" t="s">
        <v>1526</v>
      </c>
      <c r="D66" t="s">
        <v>1534</v>
      </c>
      <c r="E66" t="s">
        <v>1758</v>
      </c>
      <c r="F66" t="s">
        <v>2545</v>
      </c>
      <c r="G66" t="s">
        <v>1588</v>
      </c>
      <c r="H66" t="s">
        <v>1565</v>
      </c>
      <c r="I66" t="s">
        <v>1595</v>
      </c>
      <c r="J66">
        <v>3.6309366043712602E-32</v>
      </c>
      <c r="K66">
        <v>0</v>
      </c>
      <c r="L66" t="s">
        <v>1502</v>
      </c>
      <c r="M66" t="s">
        <v>3618</v>
      </c>
      <c r="N66" t="s">
        <v>3724</v>
      </c>
      <c r="O66" t="s">
        <v>4260</v>
      </c>
      <c r="P66" t="s">
        <v>969</v>
      </c>
    </row>
    <row r="67" spans="1:16" x14ac:dyDescent="0.2">
      <c r="A67" t="s">
        <v>1656</v>
      </c>
      <c r="B67" t="s">
        <v>1595</v>
      </c>
      <c r="C67" t="s">
        <v>1544</v>
      </c>
      <c r="D67" t="s">
        <v>1527</v>
      </c>
      <c r="E67" t="s">
        <v>1536</v>
      </c>
      <c r="F67" t="s">
        <v>2546</v>
      </c>
      <c r="G67" t="s">
        <v>2446</v>
      </c>
      <c r="H67" t="s">
        <v>1573</v>
      </c>
      <c r="I67" t="s">
        <v>2547</v>
      </c>
      <c r="J67">
        <v>6.9741030841669198E-19</v>
      </c>
      <c r="K67">
        <v>0</v>
      </c>
      <c r="L67" t="s">
        <v>2438</v>
      </c>
      <c r="M67" t="s">
        <v>3619</v>
      </c>
      <c r="N67" t="s">
        <v>3497</v>
      </c>
      <c r="O67" t="s">
        <v>4260</v>
      </c>
      <c r="P67" t="s">
        <v>4304</v>
      </c>
    </row>
    <row r="68" spans="1:16" x14ac:dyDescent="0.2">
      <c r="A68" t="s">
        <v>1657</v>
      </c>
      <c r="B68" t="s">
        <v>1621</v>
      </c>
      <c r="C68" t="s">
        <v>1554</v>
      </c>
      <c r="D68" t="s">
        <v>1534</v>
      </c>
      <c r="E68" t="s">
        <v>1534</v>
      </c>
      <c r="F68" t="s">
        <v>2548</v>
      </c>
      <c r="G68" t="s">
        <v>1753</v>
      </c>
      <c r="H68" t="s">
        <v>1539</v>
      </c>
      <c r="I68" t="s">
        <v>2549</v>
      </c>
      <c r="J68">
        <v>8.2677355072926796E-19</v>
      </c>
      <c r="K68">
        <v>0</v>
      </c>
      <c r="L68" t="s">
        <v>2438</v>
      </c>
    </row>
    <row r="69" spans="1:16" x14ac:dyDescent="0.2">
      <c r="A69" t="s">
        <v>1658</v>
      </c>
      <c r="B69" t="s">
        <v>2216</v>
      </c>
      <c r="C69" t="s">
        <v>1534</v>
      </c>
      <c r="D69" t="s">
        <v>1552</v>
      </c>
      <c r="E69" t="s">
        <v>1534</v>
      </c>
      <c r="F69" t="s">
        <v>2550</v>
      </c>
      <c r="G69" t="s">
        <v>1541</v>
      </c>
      <c r="H69" t="s">
        <v>1573</v>
      </c>
      <c r="I69" t="s">
        <v>1552</v>
      </c>
      <c r="J69">
        <v>8.6479934203340604E-30</v>
      </c>
      <c r="K69">
        <v>0</v>
      </c>
      <c r="L69" t="s">
        <v>1502</v>
      </c>
      <c r="M69" t="s">
        <v>3624</v>
      </c>
      <c r="N69" t="s">
        <v>983</v>
      </c>
      <c r="O69" t="s">
        <v>4261</v>
      </c>
    </row>
    <row r="70" spans="1:16" x14ac:dyDescent="0.2">
      <c r="A70" t="s">
        <v>1659</v>
      </c>
      <c r="B70" t="s">
        <v>1638</v>
      </c>
      <c r="C70" t="s">
        <v>1526</v>
      </c>
      <c r="D70" t="s">
        <v>1552</v>
      </c>
      <c r="E70" t="s">
        <v>1537</v>
      </c>
      <c r="F70" t="s">
        <v>1862</v>
      </c>
      <c r="G70" t="s">
        <v>1565</v>
      </c>
      <c r="H70" t="s">
        <v>1533</v>
      </c>
      <c r="I70" t="s">
        <v>1533</v>
      </c>
      <c r="J70">
        <v>2.7966647230545503E-17</v>
      </c>
      <c r="K70">
        <v>0</v>
      </c>
      <c r="L70" t="s">
        <v>1502</v>
      </c>
      <c r="M70" t="s">
        <v>3618</v>
      </c>
      <c r="N70" t="s">
        <v>3725</v>
      </c>
      <c r="O70" t="s">
        <v>4260</v>
      </c>
    </row>
    <row r="71" spans="1:16" x14ac:dyDescent="0.2">
      <c r="A71" t="s">
        <v>1337</v>
      </c>
      <c r="B71" t="s">
        <v>2551</v>
      </c>
      <c r="C71" t="s">
        <v>1573</v>
      </c>
      <c r="D71" t="s">
        <v>1552</v>
      </c>
      <c r="E71" t="s">
        <v>2219</v>
      </c>
      <c r="F71" t="s">
        <v>2545</v>
      </c>
      <c r="G71" t="s">
        <v>2552</v>
      </c>
      <c r="H71" t="s">
        <v>2124</v>
      </c>
      <c r="I71" t="s">
        <v>1531</v>
      </c>
      <c r="J71">
        <v>1.3091423995135899E-33</v>
      </c>
      <c r="K71">
        <v>0</v>
      </c>
      <c r="L71" t="s">
        <v>1502</v>
      </c>
      <c r="M71" t="s">
        <v>3618</v>
      </c>
      <c r="N71" t="s">
        <v>3726</v>
      </c>
      <c r="O71" t="s">
        <v>4260</v>
      </c>
      <c r="P71" t="s">
        <v>969</v>
      </c>
    </row>
    <row r="72" spans="1:16" x14ac:dyDescent="0.2">
      <c r="A72" t="s">
        <v>1661</v>
      </c>
      <c r="B72" t="s">
        <v>1527</v>
      </c>
      <c r="C72" t="s">
        <v>1535</v>
      </c>
      <c r="D72" t="s">
        <v>1550</v>
      </c>
      <c r="E72" t="s">
        <v>1550</v>
      </c>
      <c r="F72" t="s">
        <v>2553</v>
      </c>
      <c r="G72" t="s">
        <v>2101</v>
      </c>
      <c r="H72" t="s">
        <v>2554</v>
      </c>
      <c r="I72" t="s">
        <v>1550</v>
      </c>
      <c r="J72">
        <v>1.84705332692717E-22</v>
      </c>
      <c r="K72">
        <v>0</v>
      </c>
      <c r="L72" t="s">
        <v>2440</v>
      </c>
      <c r="M72" t="s">
        <v>3621</v>
      </c>
      <c r="N72" t="s">
        <v>3727</v>
      </c>
      <c r="O72" t="s">
        <v>4260</v>
      </c>
      <c r="P72" t="s">
        <v>4305</v>
      </c>
    </row>
    <row r="73" spans="1:16" x14ac:dyDescent="0.2">
      <c r="A73" t="s">
        <v>1338</v>
      </c>
      <c r="B73" t="s">
        <v>1527</v>
      </c>
      <c r="C73" t="s">
        <v>1526</v>
      </c>
      <c r="D73" t="s">
        <v>1525</v>
      </c>
      <c r="E73" t="s">
        <v>1632</v>
      </c>
      <c r="F73" t="s">
        <v>1527</v>
      </c>
      <c r="G73" t="s">
        <v>2555</v>
      </c>
      <c r="H73" t="s">
        <v>1573</v>
      </c>
      <c r="I73" t="s">
        <v>1552</v>
      </c>
      <c r="J73">
        <v>5.8718872887229599E-30</v>
      </c>
      <c r="K73">
        <v>0</v>
      </c>
      <c r="L73" t="s">
        <v>1497</v>
      </c>
      <c r="M73" t="s">
        <v>3618</v>
      </c>
      <c r="N73" t="s">
        <v>3728</v>
      </c>
      <c r="O73" t="s">
        <v>4260</v>
      </c>
      <c r="P73" t="s">
        <v>4306</v>
      </c>
    </row>
    <row r="74" spans="1:16" x14ac:dyDescent="0.2">
      <c r="A74" t="s">
        <v>1663</v>
      </c>
      <c r="B74" t="s">
        <v>2194</v>
      </c>
      <c r="C74" t="s">
        <v>1554</v>
      </c>
      <c r="D74" t="s">
        <v>1543</v>
      </c>
      <c r="E74" t="s">
        <v>1554</v>
      </c>
      <c r="F74" t="s">
        <v>2556</v>
      </c>
      <c r="G74" t="s">
        <v>2557</v>
      </c>
      <c r="H74" t="s">
        <v>1539</v>
      </c>
      <c r="I74" t="s">
        <v>2558</v>
      </c>
      <c r="J74">
        <v>2.2815741006812899E-23</v>
      </c>
      <c r="K74">
        <v>0</v>
      </c>
      <c r="L74" t="s">
        <v>2438</v>
      </c>
      <c r="M74" t="s">
        <v>3621</v>
      </c>
      <c r="N74" t="s">
        <v>3729</v>
      </c>
      <c r="O74" t="s">
        <v>4260</v>
      </c>
      <c r="P74" t="s">
        <v>4307</v>
      </c>
    </row>
    <row r="75" spans="1:16" x14ac:dyDescent="0.2">
      <c r="A75" t="s">
        <v>984</v>
      </c>
      <c r="B75" t="s">
        <v>2559</v>
      </c>
      <c r="C75" t="s">
        <v>1556</v>
      </c>
      <c r="D75" t="s">
        <v>1552</v>
      </c>
      <c r="E75" t="s">
        <v>1537</v>
      </c>
      <c r="F75" t="s">
        <v>2560</v>
      </c>
      <c r="G75" t="s">
        <v>2446</v>
      </c>
      <c r="H75" t="s">
        <v>2446</v>
      </c>
      <c r="I75" t="s">
        <v>1529</v>
      </c>
      <c r="J75">
        <v>2.3803823066502398E-37</v>
      </c>
      <c r="K75">
        <v>0</v>
      </c>
      <c r="L75" t="s">
        <v>1502</v>
      </c>
      <c r="M75" t="s">
        <v>3730</v>
      </c>
      <c r="N75" t="s">
        <v>985</v>
      </c>
      <c r="O75" t="s">
        <v>4261</v>
      </c>
    </row>
    <row r="76" spans="1:16" x14ac:dyDescent="0.2">
      <c r="A76" t="s">
        <v>1339</v>
      </c>
      <c r="B76" t="s">
        <v>2561</v>
      </c>
      <c r="C76" t="s">
        <v>1539</v>
      </c>
      <c r="D76" t="s">
        <v>1534</v>
      </c>
      <c r="E76" t="s">
        <v>1554</v>
      </c>
      <c r="F76" t="s">
        <v>2092</v>
      </c>
      <c r="G76" t="s">
        <v>1753</v>
      </c>
      <c r="H76" t="s">
        <v>1938</v>
      </c>
      <c r="I76" t="s">
        <v>2194</v>
      </c>
      <c r="J76">
        <v>2.32267086693325E-38</v>
      </c>
      <c r="K76">
        <v>0</v>
      </c>
      <c r="L76" t="s">
        <v>1502</v>
      </c>
      <c r="M76" t="s">
        <v>3621</v>
      </c>
      <c r="N76" t="s">
        <v>3731</v>
      </c>
      <c r="O76" t="s">
        <v>4260</v>
      </c>
      <c r="P76" t="s">
        <v>4308</v>
      </c>
    </row>
    <row r="77" spans="1:16" x14ac:dyDescent="0.2">
      <c r="A77" t="s">
        <v>986</v>
      </c>
      <c r="B77" t="s">
        <v>2562</v>
      </c>
      <c r="C77" t="s">
        <v>1539</v>
      </c>
      <c r="D77" t="s">
        <v>1526</v>
      </c>
      <c r="E77" t="s">
        <v>1552</v>
      </c>
      <c r="F77" t="s">
        <v>2563</v>
      </c>
      <c r="G77" t="s">
        <v>1562</v>
      </c>
      <c r="H77" t="s">
        <v>1541</v>
      </c>
      <c r="I77" t="s">
        <v>1586</v>
      </c>
      <c r="J77">
        <v>2.6033100636154299E-41</v>
      </c>
      <c r="K77">
        <v>0</v>
      </c>
      <c r="L77" t="s">
        <v>1502</v>
      </c>
    </row>
    <row r="78" spans="1:16" x14ac:dyDescent="0.2">
      <c r="A78" t="s">
        <v>1340</v>
      </c>
      <c r="B78" t="s">
        <v>2564</v>
      </c>
      <c r="C78" t="s">
        <v>1552</v>
      </c>
      <c r="D78" t="s">
        <v>1528</v>
      </c>
      <c r="E78" t="s">
        <v>1554</v>
      </c>
      <c r="F78" t="s">
        <v>2565</v>
      </c>
      <c r="G78" t="s">
        <v>1753</v>
      </c>
      <c r="H78" t="s">
        <v>1556</v>
      </c>
      <c r="I78" t="s">
        <v>1531</v>
      </c>
      <c r="J78">
        <v>1.9435997975912601E-36</v>
      </c>
      <c r="K78">
        <v>0</v>
      </c>
      <c r="L78" t="s">
        <v>1502</v>
      </c>
      <c r="M78" t="s">
        <v>3616</v>
      </c>
      <c r="N78" t="s">
        <v>3732</v>
      </c>
      <c r="O78" t="s">
        <v>4260</v>
      </c>
      <c r="P78" t="s">
        <v>4584</v>
      </c>
    </row>
    <row r="79" spans="1:16" x14ac:dyDescent="0.2">
      <c r="A79" t="s">
        <v>1666</v>
      </c>
      <c r="B79" t="s">
        <v>1539</v>
      </c>
      <c r="C79" t="s">
        <v>2566</v>
      </c>
      <c r="D79" t="s">
        <v>1596</v>
      </c>
      <c r="E79" t="s">
        <v>2567</v>
      </c>
      <c r="F79" t="s">
        <v>1526</v>
      </c>
      <c r="G79" t="s">
        <v>2568</v>
      </c>
      <c r="H79" t="s">
        <v>1660</v>
      </c>
      <c r="I79" t="s">
        <v>1980</v>
      </c>
      <c r="J79">
        <v>6.4780837804448E-19</v>
      </c>
      <c r="K79">
        <v>0</v>
      </c>
      <c r="L79" t="s">
        <v>2440</v>
      </c>
      <c r="M79" t="s">
        <v>3621</v>
      </c>
      <c r="N79" t="s">
        <v>3733</v>
      </c>
      <c r="O79" t="s">
        <v>4260</v>
      </c>
      <c r="P79" t="s">
        <v>4309</v>
      </c>
    </row>
    <row r="80" spans="1:16" x14ac:dyDescent="0.2">
      <c r="A80" t="s">
        <v>1667</v>
      </c>
      <c r="B80" t="s">
        <v>1544</v>
      </c>
      <c r="C80" t="s">
        <v>1544</v>
      </c>
      <c r="D80" t="s">
        <v>1552</v>
      </c>
      <c r="E80" t="s">
        <v>1579</v>
      </c>
      <c r="F80" t="s">
        <v>2341</v>
      </c>
      <c r="G80" t="s">
        <v>1589</v>
      </c>
      <c r="H80" t="s">
        <v>2569</v>
      </c>
      <c r="I80" t="s">
        <v>1534</v>
      </c>
      <c r="J80">
        <v>5.7167224517346395E-17</v>
      </c>
      <c r="K80">
        <v>0</v>
      </c>
      <c r="L80" t="s">
        <v>2439</v>
      </c>
      <c r="M80" t="s">
        <v>3621</v>
      </c>
      <c r="N80" t="s">
        <v>3632</v>
      </c>
      <c r="O80" t="s">
        <v>4260</v>
      </c>
      <c r="P80" t="s">
        <v>4310</v>
      </c>
    </row>
    <row r="81" spans="1:16" x14ac:dyDescent="0.2">
      <c r="A81" t="s">
        <v>987</v>
      </c>
      <c r="B81" t="s">
        <v>2570</v>
      </c>
      <c r="C81" t="s">
        <v>1534</v>
      </c>
      <c r="D81" t="s">
        <v>1554</v>
      </c>
      <c r="E81" t="s">
        <v>1554</v>
      </c>
      <c r="F81" t="s">
        <v>2571</v>
      </c>
      <c r="G81" t="s">
        <v>1589</v>
      </c>
      <c r="H81" t="s">
        <v>1558</v>
      </c>
      <c r="I81" t="s">
        <v>1838</v>
      </c>
      <c r="J81">
        <v>2.8745338579780101E-27</v>
      </c>
      <c r="K81">
        <v>0</v>
      </c>
      <c r="L81" t="s">
        <v>1502</v>
      </c>
      <c r="M81" t="s">
        <v>3619</v>
      </c>
      <c r="N81" t="s">
        <v>3498</v>
      </c>
      <c r="O81" t="s">
        <v>4260</v>
      </c>
      <c r="P81" t="s">
        <v>4311</v>
      </c>
    </row>
    <row r="82" spans="1:16" x14ac:dyDescent="0.2">
      <c r="A82" t="s">
        <v>1668</v>
      </c>
      <c r="B82" t="s">
        <v>2572</v>
      </c>
      <c r="C82" t="s">
        <v>1556</v>
      </c>
      <c r="D82" t="s">
        <v>1613</v>
      </c>
      <c r="E82" t="s">
        <v>1579</v>
      </c>
      <c r="F82" t="s">
        <v>2573</v>
      </c>
      <c r="G82" t="s">
        <v>1938</v>
      </c>
      <c r="H82" t="s">
        <v>1815</v>
      </c>
      <c r="I82" t="s">
        <v>1528</v>
      </c>
      <c r="J82">
        <v>1.98435869853364E-20</v>
      </c>
      <c r="K82">
        <v>0</v>
      </c>
      <c r="L82" t="s">
        <v>1502</v>
      </c>
      <c r="M82" t="s">
        <v>3618</v>
      </c>
      <c r="N82" t="s">
        <v>3734</v>
      </c>
      <c r="O82" t="s">
        <v>4260</v>
      </c>
      <c r="P82" t="s">
        <v>4312</v>
      </c>
    </row>
    <row r="83" spans="1:16" x14ac:dyDescent="0.2">
      <c r="A83" t="s">
        <v>1672</v>
      </c>
      <c r="B83" t="s">
        <v>2574</v>
      </c>
      <c r="C83" t="s">
        <v>1531</v>
      </c>
      <c r="D83" t="s">
        <v>1536</v>
      </c>
      <c r="E83" t="s">
        <v>1554</v>
      </c>
      <c r="F83" t="s">
        <v>1590</v>
      </c>
      <c r="G83" t="s">
        <v>1753</v>
      </c>
      <c r="H83" t="s">
        <v>1938</v>
      </c>
      <c r="I83" t="s">
        <v>1533</v>
      </c>
      <c r="J83">
        <v>1.27675435741287E-17</v>
      </c>
      <c r="K83">
        <v>0</v>
      </c>
      <c r="L83" t="s">
        <v>1502</v>
      </c>
      <c r="M83" t="s">
        <v>3621</v>
      </c>
      <c r="N83" t="s">
        <v>3735</v>
      </c>
      <c r="O83" t="s">
        <v>4260</v>
      </c>
      <c r="P83" t="s">
        <v>969</v>
      </c>
    </row>
    <row r="84" spans="1:16" x14ac:dyDescent="0.2">
      <c r="A84" t="s">
        <v>1673</v>
      </c>
      <c r="B84" t="s">
        <v>1526</v>
      </c>
      <c r="C84" t="s">
        <v>1538</v>
      </c>
      <c r="D84" t="s">
        <v>2575</v>
      </c>
      <c r="E84" t="s">
        <v>1543</v>
      </c>
      <c r="F84" t="s">
        <v>1526</v>
      </c>
      <c r="G84" t="s">
        <v>1530</v>
      </c>
      <c r="H84" t="s">
        <v>2576</v>
      </c>
      <c r="I84" t="s">
        <v>1552</v>
      </c>
      <c r="J84">
        <v>2.3419753727294401E-15</v>
      </c>
      <c r="K84">
        <v>0</v>
      </c>
      <c r="L84" t="s">
        <v>2439</v>
      </c>
      <c r="M84" t="s">
        <v>3625</v>
      </c>
      <c r="N84" t="s">
        <v>3736</v>
      </c>
      <c r="O84" t="s">
        <v>4261</v>
      </c>
      <c r="P84" t="s">
        <v>4313</v>
      </c>
    </row>
    <row r="85" spans="1:16" x14ac:dyDescent="0.2">
      <c r="A85" t="s">
        <v>1674</v>
      </c>
      <c r="B85" t="s">
        <v>1554</v>
      </c>
      <c r="C85" t="s">
        <v>1772</v>
      </c>
      <c r="D85" t="s">
        <v>2577</v>
      </c>
      <c r="E85" t="s">
        <v>2133</v>
      </c>
      <c r="F85" t="s">
        <v>1527</v>
      </c>
      <c r="G85" t="s">
        <v>1589</v>
      </c>
      <c r="H85" t="s">
        <v>2578</v>
      </c>
      <c r="I85" t="s">
        <v>1554</v>
      </c>
      <c r="J85">
        <v>1.8833878621087E-13</v>
      </c>
      <c r="K85">
        <v>0</v>
      </c>
      <c r="L85" t="s">
        <v>2439</v>
      </c>
      <c r="M85" t="s">
        <v>3616</v>
      </c>
      <c r="N85" t="s">
        <v>3737</v>
      </c>
      <c r="O85" t="s">
        <v>4260</v>
      </c>
      <c r="P85" t="s">
        <v>4585</v>
      </c>
    </row>
    <row r="86" spans="1:16" x14ac:dyDescent="0.2">
      <c r="A86" t="s">
        <v>1675</v>
      </c>
      <c r="B86" t="s">
        <v>1556</v>
      </c>
      <c r="C86" t="s">
        <v>1538</v>
      </c>
      <c r="D86" t="s">
        <v>2579</v>
      </c>
      <c r="E86" t="s">
        <v>1543</v>
      </c>
      <c r="F86" t="s">
        <v>1734</v>
      </c>
      <c r="G86" t="s">
        <v>1660</v>
      </c>
      <c r="H86" t="s">
        <v>2580</v>
      </c>
      <c r="I86" t="s">
        <v>1527</v>
      </c>
      <c r="J86">
        <v>2.9410818799637201E-8</v>
      </c>
      <c r="K86">
        <v>0</v>
      </c>
      <c r="L86" t="s">
        <v>2439</v>
      </c>
      <c r="M86" t="s">
        <v>3621</v>
      </c>
      <c r="N86" t="s">
        <v>3738</v>
      </c>
      <c r="O86" t="s">
        <v>4260</v>
      </c>
      <c r="P86" t="s">
        <v>4314</v>
      </c>
    </row>
    <row r="87" spans="1:16" x14ac:dyDescent="0.2">
      <c r="A87" t="s">
        <v>1341</v>
      </c>
      <c r="B87" t="s">
        <v>2581</v>
      </c>
      <c r="C87" t="s">
        <v>1528</v>
      </c>
      <c r="D87" t="s">
        <v>1534</v>
      </c>
      <c r="E87" t="s">
        <v>1534</v>
      </c>
      <c r="F87" t="s">
        <v>2582</v>
      </c>
      <c r="G87" t="s">
        <v>1757</v>
      </c>
      <c r="H87" t="s">
        <v>2446</v>
      </c>
      <c r="I87" t="s">
        <v>1531</v>
      </c>
      <c r="J87">
        <v>1.6501611183040801E-26</v>
      </c>
      <c r="K87">
        <v>0</v>
      </c>
      <c r="L87" t="s">
        <v>1502</v>
      </c>
      <c r="M87" t="s">
        <v>3621</v>
      </c>
      <c r="N87" t="s">
        <v>3739</v>
      </c>
      <c r="O87" t="s">
        <v>4260</v>
      </c>
      <c r="P87" t="s">
        <v>4315</v>
      </c>
    </row>
    <row r="88" spans="1:16" x14ac:dyDescent="0.2">
      <c r="A88" t="s">
        <v>1678</v>
      </c>
      <c r="B88" t="s">
        <v>1533</v>
      </c>
      <c r="C88" t="s">
        <v>1734</v>
      </c>
      <c r="D88" t="s">
        <v>1544</v>
      </c>
      <c r="E88" t="s">
        <v>2583</v>
      </c>
      <c r="F88" t="s">
        <v>1526</v>
      </c>
      <c r="G88" t="s">
        <v>1626</v>
      </c>
      <c r="H88" t="s">
        <v>1815</v>
      </c>
      <c r="I88" t="s">
        <v>1526</v>
      </c>
      <c r="J88">
        <v>7.9467909072706494E-29</v>
      </c>
      <c r="K88">
        <v>0</v>
      </c>
      <c r="L88" t="s">
        <v>1497</v>
      </c>
      <c r="M88" t="s">
        <v>3621</v>
      </c>
      <c r="N88" t="s">
        <v>3740</v>
      </c>
      <c r="O88" t="s">
        <v>4260</v>
      </c>
      <c r="P88" t="s">
        <v>4316</v>
      </c>
    </row>
    <row r="89" spans="1:16" x14ac:dyDescent="0.2">
      <c r="A89" t="s">
        <v>1679</v>
      </c>
      <c r="B89" t="s">
        <v>2584</v>
      </c>
      <c r="C89" t="s">
        <v>1558</v>
      </c>
      <c r="D89" t="s">
        <v>2218</v>
      </c>
      <c r="E89" t="s">
        <v>1537</v>
      </c>
      <c r="F89" t="s">
        <v>2565</v>
      </c>
      <c r="G89" t="s">
        <v>2446</v>
      </c>
      <c r="H89" t="s">
        <v>1938</v>
      </c>
      <c r="I89" t="s">
        <v>1654</v>
      </c>
      <c r="J89">
        <v>2.2306073122978201E-22</v>
      </c>
      <c r="K89">
        <v>0</v>
      </c>
      <c r="L89" t="s">
        <v>1502</v>
      </c>
      <c r="M89" t="s">
        <v>3616</v>
      </c>
      <c r="N89" t="s">
        <v>3741</v>
      </c>
      <c r="O89" t="s">
        <v>4260</v>
      </c>
      <c r="P89" t="s">
        <v>4586</v>
      </c>
    </row>
    <row r="90" spans="1:16" x14ac:dyDescent="0.2">
      <c r="A90" t="s">
        <v>1680</v>
      </c>
      <c r="B90" t="s">
        <v>2585</v>
      </c>
      <c r="C90" t="s">
        <v>1558</v>
      </c>
      <c r="D90" t="s">
        <v>1527</v>
      </c>
      <c r="E90" t="s">
        <v>1537</v>
      </c>
      <c r="F90" t="s">
        <v>1607</v>
      </c>
      <c r="G90" t="s">
        <v>1966</v>
      </c>
      <c r="H90" t="s">
        <v>1626</v>
      </c>
      <c r="I90" t="s">
        <v>1539</v>
      </c>
      <c r="J90">
        <v>8.9874710934981396E-30</v>
      </c>
      <c r="K90">
        <v>0</v>
      </c>
      <c r="L90" t="s">
        <v>1502</v>
      </c>
      <c r="M90" t="s">
        <v>3619</v>
      </c>
      <c r="N90" t="s">
        <v>3499</v>
      </c>
      <c r="O90" t="s">
        <v>4260</v>
      </c>
      <c r="P90" t="s">
        <v>4317</v>
      </c>
    </row>
    <row r="91" spans="1:16" x14ac:dyDescent="0.2">
      <c r="A91" t="s">
        <v>1681</v>
      </c>
      <c r="B91" t="s">
        <v>1531</v>
      </c>
      <c r="C91" t="s">
        <v>1554</v>
      </c>
      <c r="D91" t="s">
        <v>1771</v>
      </c>
      <c r="E91" t="s">
        <v>1534</v>
      </c>
      <c r="F91" t="s">
        <v>1554</v>
      </c>
      <c r="G91" t="s">
        <v>1753</v>
      </c>
      <c r="H91" t="s">
        <v>2586</v>
      </c>
      <c r="I91" t="s">
        <v>1528</v>
      </c>
      <c r="J91">
        <v>3.7631792177776702E-21</v>
      </c>
      <c r="K91">
        <v>0</v>
      </c>
      <c r="L91" t="s">
        <v>2439</v>
      </c>
      <c r="M91" t="s">
        <v>3618</v>
      </c>
      <c r="N91" t="s">
        <v>3742</v>
      </c>
      <c r="O91" t="s">
        <v>4260</v>
      </c>
      <c r="P91" t="s">
        <v>4318</v>
      </c>
    </row>
    <row r="92" spans="1:16" x14ac:dyDescent="0.2">
      <c r="A92" t="s">
        <v>1682</v>
      </c>
      <c r="B92" t="s">
        <v>2268</v>
      </c>
      <c r="C92" t="s">
        <v>1573</v>
      </c>
      <c r="D92" t="s">
        <v>1527</v>
      </c>
      <c r="E92" t="s">
        <v>1537</v>
      </c>
      <c r="F92" t="s">
        <v>1746</v>
      </c>
      <c r="G92" t="s">
        <v>1589</v>
      </c>
      <c r="H92" t="s">
        <v>1541</v>
      </c>
      <c r="I92" t="s">
        <v>2587</v>
      </c>
      <c r="J92">
        <v>3.1046993534449699E-19</v>
      </c>
      <c r="K92">
        <v>0</v>
      </c>
      <c r="L92" t="s">
        <v>1502</v>
      </c>
      <c r="M92" t="s">
        <v>3621</v>
      </c>
      <c r="N92" t="s">
        <v>3743</v>
      </c>
      <c r="O92" t="s">
        <v>4260</v>
      </c>
      <c r="P92" t="s">
        <v>4319</v>
      </c>
    </row>
    <row r="93" spans="1:16" x14ac:dyDescent="0.2">
      <c r="A93" t="s">
        <v>1342</v>
      </c>
      <c r="B93" t="s">
        <v>2588</v>
      </c>
      <c r="C93" t="s">
        <v>1558</v>
      </c>
      <c r="D93" t="s">
        <v>1537</v>
      </c>
      <c r="E93" t="s">
        <v>1552</v>
      </c>
      <c r="F93" t="s">
        <v>1609</v>
      </c>
      <c r="G93" t="s">
        <v>1541</v>
      </c>
      <c r="H93" t="s">
        <v>1539</v>
      </c>
      <c r="I93" t="s">
        <v>2502</v>
      </c>
      <c r="J93">
        <v>3.4460316959556598E-28</v>
      </c>
      <c r="K93">
        <v>0</v>
      </c>
      <c r="L93" t="s">
        <v>1502</v>
      </c>
      <c r="M93" t="s">
        <v>3618</v>
      </c>
      <c r="N93" t="s">
        <v>3744</v>
      </c>
      <c r="O93" t="s">
        <v>4260</v>
      </c>
      <c r="P93" t="s">
        <v>4320</v>
      </c>
    </row>
    <row r="94" spans="1:16" x14ac:dyDescent="0.2">
      <c r="A94" t="s">
        <v>1683</v>
      </c>
      <c r="B94" t="s">
        <v>1972</v>
      </c>
      <c r="C94" t="s">
        <v>1527</v>
      </c>
      <c r="D94" t="s">
        <v>1554</v>
      </c>
      <c r="E94" t="s">
        <v>1560</v>
      </c>
      <c r="F94" t="s">
        <v>2264</v>
      </c>
      <c r="G94" t="s">
        <v>1589</v>
      </c>
      <c r="H94" t="s">
        <v>1938</v>
      </c>
      <c r="I94" t="s">
        <v>1531</v>
      </c>
      <c r="J94">
        <v>2.2693956273111898E-27</v>
      </c>
      <c r="K94">
        <v>0</v>
      </c>
      <c r="L94" t="s">
        <v>1502</v>
      </c>
      <c r="M94" t="s">
        <v>3621</v>
      </c>
      <c r="N94" t="s">
        <v>3745</v>
      </c>
      <c r="O94" t="s">
        <v>4260</v>
      </c>
      <c r="P94" t="s">
        <v>969</v>
      </c>
    </row>
    <row r="95" spans="1:16" x14ac:dyDescent="0.2">
      <c r="A95" t="s">
        <v>1684</v>
      </c>
      <c r="B95" t="s">
        <v>2246</v>
      </c>
      <c r="C95" t="s">
        <v>1531</v>
      </c>
      <c r="D95" t="s">
        <v>1534</v>
      </c>
      <c r="E95" t="s">
        <v>1554</v>
      </c>
      <c r="F95" t="s">
        <v>2491</v>
      </c>
      <c r="G95" t="s">
        <v>1530</v>
      </c>
      <c r="H95" t="s">
        <v>1558</v>
      </c>
      <c r="I95" t="s">
        <v>1554</v>
      </c>
      <c r="J95">
        <v>3.7375323294427602E-23</v>
      </c>
      <c r="K95">
        <v>0</v>
      </c>
      <c r="L95" t="s">
        <v>1502</v>
      </c>
      <c r="M95" t="s">
        <v>3621</v>
      </c>
      <c r="N95" t="s">
        <v>3745</v>
      </c>
      <c r="O95" t="s">
        <v>4260</v>
      </c>
      <c r="P95" t="s">
        <v>969</v>
      </c>
    </row>
    <row r="96" spans="1:16" x14ac:dyDescent="0.2">
      <c r="A96" t="s">
        <v>1685</v>
      </c>
      <c r="B96" t="s">
        <v>1686</v>
      </c>
      <c r="C96" t="s">
        <v>1938</v>
      </c>
      <c r="D96" t="s">
        <v>1526</v>
      </c>
      <c r="E96" t="s">
        <v>1534</v>
      </c>
      <c r="F96" t="s">
        <v>1544</v>
      </c>
      <c r="G96" t="s">
        <v>1588</v>
      </c>
      <c r="H96" t="s">
        <v>1753</v>
      </c>
      <c r="I96" t="s">
        <v>1783</v>
      </c>
      <c r="J96">
        <v>5.6269978140361997E-26</v>
      </c>
      <c r="K96">
        <v>0</v>
      </c>
      <c r="L96" t="s">
        <v>1502</v>
      </c>
      <c r="M96" t="s">
        <v>3618</v>
      </c>
      <c r="N96" t="s">
        <v>3746</v>
      </c>
      <c r="O96" t="s">
        <v>4260</v>
      </c>
      <c r="P96" t="s">
        <v>4321</v>
      </c>
    </row>
    <row r="97" spans="1:16" x14ac:dyDescent="0.2">
      <c r="A97" t="s">
        <v>1687</v>
      </c>
      <c r="B97" t="s">
        <v>2589</v>
      </c>
      <c r="C97" t="s">
        <v>1538</v>
      </c>
      <c r="D97" t="s">
        <v>1560</v>
      </c>
      <c r="E97" t="s">
        <v>1554</v>
      </c>
      <c r="F97" t="s">
        <v>1533</v>
      </c>
      <c r="G97" t="s">
        <v>2273</v>
      </c>
      <c r="H97" t="s">
        <v>2590</v>
      </c>
      <c r="I97" t="s">
        <v>1552</v>
      </c>
      <c r="J97">
        <v>1.7535457598246599E-26</v>
      </c>
      <c r="K97">
        <v>0</v>
      </c>
      <c r="L97" t="s">
        <v>2439</v>
      </c>
      <c r="M97" t="s">
        <v>3621</v>
      </c>
      <c r="N97" t="s">
        <v>3747</v>
      </c>
      <c r="O97" t="s">
        <v>4260</v>
      </c>
      <c r="P97" t="s">
        <v>4322</v>
      </c>
    </row>
    <row r="98" spans="1:16" x14ac:dyDescent="0.2">
      <c r="A98" t="s">
        <v>1688</v>
      </c>
      <c r="B98" t="s">
        <v>1526</v>
      </c>
      <c r="C98" t="s">
        <v>1556</v>
      </c>
      <c r="D98" t="s">
        <v>1531</v>
      </c>
      <c r="E98" t="s">
        <v>2591</v>
      </c>
      <c r="F98" t="s">
        <v>2592</v>
      </c>
      <c r="G98" t="s">
        <v>1544</v>
      </c>
      <c r="H98" t="s">
        <v>2593</v>
      </c>
      <c r="I98" t="s">
        <v>1527</v>
      </c>
      <c r="J98">
        <v>7.2645680674296904E-12</v>
      </c>
      <c r="K98">
        <v>0</v>
      </c>
      <c r="L98" t="s">
        <v>1500</v>
      </c>
      <c r="M98" t="s">
        <v>3621</v>
      </c>
      <c r="N98" t="s">
        <v>3748</v>
      </c>
      <c r="O98" t="s">
        <v>4260</v>
      </c>
      <c r="P98" t="s">
        <v>4323</v>
      </c>
    </row>
    <row r="99" spans="1:16" x14ac:dyDescent="0.2">
      <c r="A99" t="s">
        <v>1690</v>
      </c>
      <c r="B99" t="s">
        <v>2594</v>
      </c>
      <c r="C99" t="s">
        <v>1573</v>
      </c>
      <c r="D99" t="s">
        <v>1528</v>
      </c>
      <c r="E99" t="s">
        <v>1579</v>
      </c>
      <c r="F99" t="s">
        <v>2595</v>
      </c>
      <c r="G99" t="s">
        <v>1626</v>
      </c>
      <c r="H99" t="s">
        <v>1626</v>
      </c>
      <c r="I99" t="s">
        <v>1526</v>
      </c>
      <c r="J99">
        <v>1.3270913833557901E-19</v>
      </c>
      <c r="K99">
        <v>0</v>
      </c>
      <c r="L99" t="s">
        <v>1502</v>
      </c>
      <c r="M99" t="s">
        <v>3621</v>
      </c>
      <c r="N99" t="s">
        <v>3749</v>
      </c>
      <c r="O99" t="s">
        <v>4260</v>
      </c>
      <c r="P99" t="s">
        <v>4324</v>
      </c>
    </row>
    <row r="100" spans="1:16" x14ac:dyDescent="0.2">
      <c r="A100" t="s">
        <v>1691</v>
      </c>
      <c r="B100" t="s">
        <v>1556</v>
      </c>
      <c r="C100" t="s">
        <v>1565</v>
      </c>
      <c r="D100" t="s">
        <v>2596</v>
      </c>
      <c r="E100" t="s">
        <v>1560</v>
      </c>
      <c r="F100" t="s">
        <v>1538</v>
      </c>
      <c r="G100" t="s">
        <v>1815</v>
      </c>
      <c r="H100" t="s">
        <v>2597</v>
      </c>
      <c r="I100" t="s">
        <v>1538</v>
      </c>
      <c r="J100">
        <v>8.2354330639692596E-9</v>
      </c>
      <c r="K100">
        <v>0</v>
      </c>
      <c r="L100" t="s">
        <v>2439</v>
      </c>
      <c r="M100" t="s">
        <v>3621</v>
      </c>
      <c r="N100" t="s">
        <v>3750</v>
      </c>
      <c r="O100" t="s">
        <v>4260</v>
      </c>
      <c r="P100" t="s">
        <v>4325</v>
      </c>
    </row>
    <row r="101" spans="1:16" x14ac:dyDescent="0.2">
      <c r="A101" t="s">
        <v>988</v>
      </c>
      <c r="B101" t="s">
        <v>2598</v>
      </c>
      <c r="C101" t="s">
        <v>1565</v>
      </c>
      <c r="D101" t="s">
        <v>1595</v>
      </c>
      <c r="E101" t="s">
        <v>1543</v>
      </c>
      <c r="F101" t="s">
        <v>1621</v>
      </c>
      <c r="G101" t="s">
        <v>1938</v>
      </c>
      <c r="H101" t="s">
        <v>1541</v>
      </c>
      <c r="I101" t="s">
        <v>1526</v>
      </c>
      <c r="J101">
        <v>6.7350620176006398E-37</v>
      </c>
      <c r="K101">
        <v>0</v>
      </c>
      <c r="L101" t="s">
        <v>1502</v>
      </c>
      <c r="M101" t="s">
        <v>3618</v>
      </c>
      <c r="N101" t="s">
        <v>3751</v>
      </c>
      <c r="O101" t="s">
        <v>4260</v>
      </c>
      <c r="P101" t="s">
        <v>4326</v>
      </c>
    </row>
    <row r="102" spans="1:16" x14ac:dyDescent="0.2">
      <c r="A102" t="s">
        <v>1343</v>
      </c>
      <c r="B102" t="s">
        <v>2599</v>
      </c>
      <c r="C102" t="s">
        <v>1528</v>
      </c>
      <c r="D102" t="s">
        <v>1528</v>
      </c>
      <c r="E102" t="s">
        <v>1552</v>
      </c>
      <c r="F102" t="s">
        <v>2304</v>
      </c>
      <c r="G102" t="s">
        <v>1660</v>
      </c>
      <c r="H102" t="s">
        <v>1556</v>
      </c>
      <c r="I102" t="s">
        <v>1554</v>
      </c>
      <c r="J102">
        <v>6.1577828016153403E-30</v>
      </c>
      <c r="K102">
        <v>0</v>
      </c>
      <c r="L102" t="s">
        <v>1502</v>
      </c>
      <c r="M102" t="s">
        <v>3621</v>
      </c>
      <c r="N102" t="s">
        <v>3752</v>
      </c>
      <c r="O102" t="s">
        <v>4260</v>
      </c>
      <c r="P102" t="s">
        <v>4327</v>
      </c>
    </row>
    <row r="103" spans="1:16" x14ac:dyDescent="0.2">
      <c r="A103" t="s">
        <v>1694</v>
      </c>
      <c r="B103" t="s">
        <v>1526</v>
      </c>
      <c r="C103" t="s">
        <v>1528</v>
      </c>
      <c r="D103" t="s">
        <v>1554</v>
      </c>
      <c r="E103" t="s">
        <v>2600</v>
      </c>
      <c r="F103" t="s">
        <v>1527</v>
      </c>
      <c r="G103" t="s">
        <v>1589</v>
      </c>
      <c r="H103" t="s">
        <v>1539</v>
      </c>
      <c r="I103" t="s">
        <v>1554</v>
      </c>
      <c r="J103">
        <v>6.87089800396726E-36</v>
      </c>
      <c r="K103">
        <v>0</v>
      </c>
      <c r="L103" t="s">
        <v>1497</v>
      </c>
      <c r="M103" t="s">
        <v>3616</v>
      </c>
      <c r="N103" t="s">
        <v>3753</v>
      </c>
      <c r="O103" t="s">
        <v>4260</v>
      </c>
      <c r="P103" t="s">
        <v>4587</v>
      </c>
    </row>
    <row r="104" spans="1:16" x14ac:dyDescent="0.2">
      <c r="A104" t="s">
        <v>1697</v>
      </c>
      <c r="B104" t="s">
        <v>1526</v>
      </c>
      <c r="C104" t="s">
        <v>2330</v>
      </c>
      <c r="D104" t="s">
        <v>2587</v>
      </c>
      <c r="E104" t="s">
        <v>1537</v>
      </c>
      <c r="F104" t="s">
        <v>1533</v>
      </c>
      <c r="G104" t="s">
        <v>1815</v>
      </c>
      <c r="H104" t="s">
        <v>2601</v>
      </c>
      <c r="I104" t="s">
        <v>1538</v>
      </c>
      <c r="J104">
        <v>1.43814016897484E-11</v>
      </c>
      <c r="K104">
        <v>0</v>
      </c>
      <c r="L104" t="s">
        <v>2439</v>
      </c>
      <c r="M104" t="s">
        <v>3621</v>
      </c>
      <c r="N104" t="s">
        <v>3754</v>
      </c>
      <c r="O104" t="s">
        <v>4260</v>
      </c>
      <c r="P104" t="s">
        <v>969</v>
      </c>
    </row>
    <row r="105" spans="1:16" x14ac:dyDescent="0.2">
      <c r="A105" t="s">
        <v>1698</v>
      </c>
      <c r="B105" t="s">
        <v>1528</v>
      </c>
      <c r="C105" t="s">
        <v>1528</v>
      </c>
      <c r="D105" t="s">
        <v>1528</v>
      </c>
      <c r="E105" t="s">
        <v>2602</v>
      </c>
      <c r="F105" t="s">
        <v>2603</v>
      </c>
      <c r="G105" t="s">
        <v>1626</v>
      </c>
      <c r="H105" t="s">
        <v>1565</v>
      </c>
      <c r="I105" t="s">
        <v>1527</v>
      </c>
      <c r="J105">
        <v>8.3901282257566993E-30</v>
      </c>
      <c r="K105">
        <v>0</v>
      </c>
      <c r="L105" t="s">
        <v>1497</v>
      </c>
      <c r="M105" t="s">
        <v>3621</v>
      </c>
      <c r="N105" t="s">
        <v>3755</v>
      </c>
      <c r="O105" t="s">
        <v>4260</v>
      </c>
      <c r="P105" t="s">
        <v>4328</v>
      </c>
    </row>
    <row r="106" spans="1:16" x14ac:dyDescent="0.2">
      <c r="A106" t="s">
        <v>1344</v>
      </c>
      <c r="B106" t="s">
        <v>2604</v>
      </c>
      <c r="C106" t="s">
        <v>1552</v>
      </c>
      <c r="D106" t="s">
        <v>1534</v>
      </c>
      <c r="E106" t="s">
        <v>1536</v>
      </c>
      <c r="F106" t="s">
        <v>2605</v>
      </c>
      <c r="G106" t="s">
        <v>2124</v>
      </c>
      <c r="H106" t="s">
        <v>1532</v>
      </c>
      <c r="I106" t="s">
        <v>1534</v>
      </c>
      <c r="J106">
        <v>9.9095505788734391E-32</v>
      </c>
      <c r="K106">
        <v>0</v>
      </c>
      <c r="L106" t="s">
        <v>1502</v>
      </c>
      <c r="M106" t="s">
        <v>3621</v>
      </c>
      <c r="N106" t="s">
        <v>3756</v>
      </c>
      <c r="O106" t="s">
        <v>4260</v>
      </c>
      <c r="P106" t="s">
        <v>4329</v>
      </c>
    </row>
    <row r="107" spans="1:16" x14ac:dyDescent="0.2">
      <c r="A107" t="s">
        <v>1700</v>
      </c>
      <c r="B107" t="s">
        <v>2242</v>
      </c>
      <c r="C107" t="s">
        <v>1556</v>
      </c>
      <c r="D107" t="s">
        <v>1544</v>
      </c>
      <c r="E107" t="s">
        <v>1579</v>
      </c>
      <c r="F107" t="s">
        <v>1619</v>
      </c>
      <c r="G107" t="s">
        <v>1938</v>
      </c>
      <c r="H107" t="s">
        <v>1660</v>
      </c>
      <c r="I107" t="s">
        <v>1544</v>
      </c>
      <c r="J107">
        <v>4.1434983595681098E-29</v>
      </c>
      <c r="K107">
        <v>0</v>
      </c>
      <c r="L107" t="s">
        <v>1502</v>
      </c>
      <c r="M107" t="s">
        <v>3621</v>
      </c>
      <c r="N107" t="s">
        <v>3757</v>
      </c>
      <c r="O107" t="s">
        <v>4260</v>
      </c>
      <c r="P107" t="s">
        <v>4330</v>
      </c>
    </row>
    <row r="108" spans="1:16" x14ac:dyDescent="0.2">
      <c r="A108" t="s">
        <v>1702</v>
      </c>
      <c r="B108" t="s">
        <v>2195</v>
      </c>
      <c r="C108" t="s">
        <v>1539</v>
      </c>
      <c r="D108" t="s">
        <v>1536</v>
      </c>
      <c r="E108" t="s">
        <v>1579</v>
      </c>
      <c r="F108" t="s">
        <v>1526</v>
      </c>
      <c r="G108" t="s">
        <v>1757</v>
      </c>
      <c r="H108" t="s">
        <v>2606</v>
      </c>
      <c r="I108" t="s">
        <v>2607</v>
      </c>
      <c r="J108">
        <v>3.0553103613552901E-18</v>
      </c>
      <c r="K108">
        <v>0</v>
      </c>
      <c r="L108" t="s">
        <v>2438</v>
      </c>
      <c r="M108" t="s">
        <v>3616</v>
      </c>
      <c r="N108" t="s">
        <v>3758</v>
      </c>
      <c r="O108" t="s">
        <v>4260</v>
      </c>
      <c r="P108" t="s">
        <v>4588</v>
      </c>
    </row>
    <row r="109" spans="1:16" x14ac:dyDescent="0.2">
      <c r="A109" t="s">
        <v>1345</v>
      </c>
      <c r="B109" t="s">
        <v>2608</v>
      </c>
      <c r="C109" t="s">
        <v>1573</v>
      </c>
      <c r="D109" t="s">
        <v>2194</v>
      </c>
      <c r="E109" t="s">
        <v>1560</v>
      </c>
      <c r="F109" t="s">
        <v>2609</v>
      </c>
      <c r="G109" t="s">
        <v>1938</v>
      </c>
      <c r="H109" t="s">
        <v>1815</v>
      </c>
      <c r="I109" t="s">
        <v>1531</v>
      </c>
      <c r="J109">
        <v>1.19050943648013E-29</v>
      </c>
      <c r="K109">
        <v>0</v>
      </c>
      <c r="L109" t="s">
        <v>1502</v>
      </c>
      <c r="M109" t="s">
        <v>3618</v>
      </c>
      <c r="N109" t="s">
        <v>3759</v>
      </c>
      <c r="O109" t="s">
        <v>4260</v>
      </c>
      <c r="P109" t="s">
        <v>969</v>
      </c>
    </row>
    <row r="110" spans="1:16" x14ac:dyDescent="0.2">
      <c r="A110" t="s">
        <v>1346</v>
      </c>
      <c r="B110" t="s">
        <v>1843</v>
      </c>
      <c r="C110" t="s">
        <v>1573</v>
      </c>
      <c r="D110" t="s">
        <v>1531</v>
      </c>
      <c r="E110" t="s">
        <v>1537</v>
      </c>
      <c r="F110" t="s">
        <v>2610</v>
      </c>
      <c r="G110" t="s">
        <v>1660</v>
      </c>
      <c r="H110" t="s">
        <v>1753</v>
      </c>
      <c r="I110" t="s">
        <v>1533</v>
      </c>
      <c r="J110">
        <v>4.2824551910459202E-33</v>
      </c>
      <c r="K110">
        <v>0</v>
      </c>
      <c r="L110" t="s">
        <v>1502</v>
      </c>
      <c r="M110" t="s">
        <v>3621</v>
      </c>
      <c r="N110" t="s">
        <v>3760</v>
      </c>
      <c r="O110" t="s">
        <v>4260</v>
      </c>
      <c r="P110" t="s">
        <v>4331</v>
      </c>
    </row>
    <row r="111" spans="1:16" x14ac:dyDescent="0.2">
      <c r="A111" t="s">
        <v>1704</v>
      </c>
      <c r="B111" t="s">
        <v>1531</v>
      </c>
      <c r="C111" t="s">
        <v>1527</v>
      </c>
      <c r="D111" t="s">
        <v>2224</v>
      </c>
      <c r="E111" t="s">
        <v>2105</v>
      </c>
      <c r="F111" t="s">
        <v>1552</v>
      </c>
      <c r="G111" t="s">
        <v>1589</v>
      </c>
      <c r="H111" t="s">
        <v>1565</v>
      </c>
      <c r="I111" t="s">
        <v>1554</v>
      </c>
      <c r="J111">
        <v>2.61719743521369E-27</v>
      </c>
      <c r="K111">
        <v>0</v>
      </c>
      <c r="L111" t="s">
        <v>1497</v>
      </c>
      <c r="M111" t="s">
        <v>3621</v>
      </c>
      <c r="N111" t="s">
        <v>3761</v>
      </c>
      <c r="O111" t="s">
        <v>4260</v>
      </c>
      <c r="P111" t="s">
        <v>4332</v>
      </c>
    </row>
    <row r="112" spans="1:16" x14ac:dyDescent="0.2">
      <c r="A112" t="s">
        <v>1705</v>
      </c>
      <c r="B112" t="s">
        <v>2611</v>
      </c>
      <c r="C112" t="s">
        <v>1526</v>
      </c>
      <c r="D112" t="s">
        <v>1554</v>
      </c>
      <c r="E112" t="s">
        <v>1552</v>
      </c>
      <c r="F112" t="s">
        <v>2151</v>
      </c>
      <c r="G112" t="s">
        <v>1626</v>
      </c>
      <c r="H112" t="s">
        <v>1565</v>
      </c>
      <c r="I112" t="s">
        <v>1534</v>
      </c>
      <c r="J112">
        <v>1.6188495982046999E-19</v>
      </c>
      <c r="K112">
        <v>0</v>
      </c>
      <c r="L112" t="s">
        <v>1502</v>
      </c>
      <c r="M112" t="s">
        <v>3762</v>
      </c>
      <c r="N112" t="s">
        <v>3500</v>
      </c>
      <c r="O112" t="s">
        <v>4261</v>
      </c>
      <c r="P112" t="s">
        <v>4333</v>
      </c>
    </row>
    <row r="113" spans="1:16" x14ac:dyDescent="0.2">
      <c r="A113" t="s">
        <v>1706</v>
      </c>
      <c r="B113" t="s">
        <v>2612</v>
      </c>
      <c r="C113" t="s">
        <v>1528</v>
      </c>
      <c r="D113" t="s">
        <v>1554</v>
      </c>
      <c r="E113" t="s">
        <v>1536</v>
      </c>
      <c r="F113" t="s">
        <v>2613</v>
      </c>
      <c r="G113" t="s">
        <v>1626</v>
      </c>
      <c r="H113" t="s">
        <v>1565</v>
      </c>
      <c r="I113" t="s">
        <v>1531</v>
      </c>
      <c r="J113">
        <v>3.99032785352845E-22</v>
      </c>
      <c r="K113">
        <v>0</v>
      </c>
      <c r="L113" t="s">
        <v>1502</v>
      </c>
      <c r="M113" t="s">
        <v>3621</v>
      </c>
      <c r="N113" t="s">
        <v>3500</v>
      </c>
      <c r="O113" t="s">
        <v>4260</v>
      </c>
      <c r="P113" t="s">
        <v>4333</v>
      </c>
    </row>
    <row r="114" spans="1:16" x14ac:dyDescent="0.2">
      <c r="A114" t="s">
        <v>1323</v>
      </c>
      <c r="B114" t="s">
        <v>2562</v>
      </c>
      <c r="C114" t="s">
        <v>1528</v>
      </c>
      <c r="D114" t="s">
        <v>1554</v>
      </c>
      <c r="E114" t="s">
        <v>1554</v>
      </c>
      <c r="F114" t="s">
        <v>2519</v>
      </c>
      <c r="G114" t="s">
        <v>1589</v>
      </c>
      <c r="H114" t="s">
        <v>2446</v>
      </c>
      <c r="I114" t="s">
        <v>1552</v>
      </c>
      <c r="J114">
        <v>3.4320135768212202E-38</v>
      </c>
      <c r="K114">
        <v>0</v>
      </c>
      <c r="L114" t="s">
        <v>1502</v>
      </c>
      <c r="M114" t="s">
        <v>3618</v>
      </c>
      <c r="N114" t="s">
        <v>3763</v>
      </c>
      <c r="O114" t="s">
        <v>4260</v>
      </c>
      <c r="P114" t="s">
        <v>4334</v>
      </c>
    </row>
    <row r="115" spans="1:16" x14ac:dyDescent="0.2">
      <c r="A115" t="s">
        <v>1709</v>
      </c>
      <c r="B115" t="s">
        <v>2614</v>
      </c>
      <c r="C115" t="s">
        <v>1573</v>
      </c>
      <c r="D115" t="s">
        <v>1544</v>
      </c>
      <c r="E115" t="s">
        <v>1560</v>
      </c>
      <c r="F115" t="s">
        <v>2535</v>
      </c>
      <c r="G115" t="s">
        <v>2471</v>
      </c>
      <c r="H115" t="s">
        <v>2471</v>
      </c>
      <c r="I115" t="s">
        <v>1544</v>
      </c>
      <c r="J115">
        <v>6.9922508404485002E-18</v>
      </c>
      <c r="K115">
        <v>0</v>
      </c>
      <c r="L115" t="s">
        <v>1502</v>
      </c>
      <c r="M115" t="s">
        <v>3621</v>
      </c>
      <c r="N115" t="s">
        <v>3764</v>
      </c>
      <c r="O115" t="s">
        <v>4260</v>
      </c>
      <c r="P115" t="s">
        <v>4335</v>
      </c>
    </row>
    <row r="116" spans="1:16" x14ac:dyDescent="0.2">
      <c r="A116" t="s">
        <v>1711</v>
      </c>
      <c r="B116" t="s">
        <v>2615</v>
      </c>
      <c r="C116" t="s">
        <v>1533</v>
      </c>
      <c r="D116" t="s">
        <v>1544</v>
      </c>
      <c r="E116" t="s">
        <v>1569</v>
      </c>
      <c r="F116" t="s">
        <v>1712</v>
      </c>
      <c r="G116" t="s">
        <v>2446</v>
      </c>
      <c r="H116" t="s">
        <v>2124</v>
      </c>
      <c r="I116" t="s">
        <v>2616</v>
      </c>
      <c r="J116">
        <v>3.88381780352395E-19</v>
      </c>
      <c r="K116">
        <v>0</v>
      </c>
      <c r="L116" t="s">
        <v>2438</v>
      </c>
      <c r="M116" t="s">
        <v>3621</v>
      </c>
      <c r="N116" t="s">
        <v>3765</v>
      </c>
      <c r="O116" t="s">
        <v>4260</v>
      </c>
    </row>
    <row r="117" spans="1:16" x14ac:dyDescent="0.2">
      <c r="A117" t="s">
        <v>1713</v>
      </c>
      <c r="B117" t="s">
        <v>2617</v>
      </c>
      <c r="C117" t="s">
        <v>1558</v>
      </c>
      <c r="D117" t="s">
        <v>1552</v>
      </c>
      <c r="E117" t="s">
        <v>1560</v>
      </c>
      <c r="F117" t="s">
        <v>2318</v>
      </c>
      <c r="G117" t="s">
        <v>1538</v>
      </c>
      <c r="H117" t="s">
        <v>1660</v>
      </c>
      <c r="I117" t="s">
        <v>1531</v>
      </c>
      <c r="J117">
        <v>7.7000094684561198E-29</v>
      </c>
      <c r="K117">
        <v>0</v>
      </c>
      <c r="L117" t="s">
        <v>1502</v>
      </c>
      <c r="M117" t="s">
        <v>3621</v>
      </c>
      <c r="N117" t="s">
        <v>3766</v>
      </c>
      <c r="O117" t="s">
        <v>4260</v>
      </c>
      <c r="P117" t="s">
        <v>969</v>
      </c>
    </row>
    <row r="118" spans="1:16" x14ac:dyDescent="0.2">
      <c r="A118" t="s">
        <v>1714</v>
      </c>
      <c r="B118" t="s">
        <v>2618</v>
      </c>
      <c r="C118" t="s">
        <v>1556</v>
      </c>
      <c r="D118" t="s">
        <v>1527</v>
      </c>
      <c r="E118" t="s">
        <v>1579</v>
      </c>
      <c r="F118" t="s">
        <v>2619</v>
      </c>
      <c r="G118" t="s">
        <v>1573</v>
      </c>
      <c r="H118" t="s">
        <v>2124</v>
      </c>
      <c r="I118" t="s">
        <v>1533</v>
      </c>
      <c r="J118">
        <v>7.6292081749496797E-27</v>
      </c>
      <c r="K118">
        <v>0</v>
      </c>
      <c r="L118" t="s">
        <v>1502</v>
      </c>
      <c r="M118" t="s">
        <v>3619</v>
      </c>
      <c r="N118" t="s">
        <v>3502</v>
      </c>
      <c r="O118" t="s">
        <v>4260</v>
      </c>
      <c r="P118" t="s">
        <v>4336</v>
      </c>
    </row>
    <row r="119" spans="1:16" x14ac:dyDescent="0.2">
      <c r="A119" t="s">
        <v>1715</v>
      </c>
      <c r="B119" t="s">
        <v>2620</v>
      </c>
      <c r="C119" t="s">
        <v>1552</v>
      </c>
      <c r="D119" t="s">
        <v>1543</v>
      </c>
      <c r="E119" t="s">
        <v>2066</v>
      </c>
      <c r="F119" t="s">
        <v>1849</v>
      </c>
      <c r="G119" t="s">
        <v>2124</v>
      </c>
      <c r="H119" t="s">
        <v>2463</v>
      </c>
      <c r="I119" t="s">
        <v>2621</v>
      </c>
      <c r="J119">
        <v>2.3908657229448199E-28</v>
      </c>
      <c r="K119">
        <v>0</v>
      </c>
      <c r="L119" t="s">
        <v>2438</v>
      </c>
      <c r="M119" t="s">
        <v>3621</v>
      </c>
      <c r="N119" t="s">
        <v>3767</v>
      </c>
      <c r="O119" t="s">
        <v>4260</v>
      </c>
      <c r="P119" t="s">
        <v>969</v>
      </c>
    </row>
    <row r="120" spans="1:16" x14ac:dyDescent="0.2">
      <c r="A120" t="s">
        <v>1717</v>
      </c>
      <c r="B120" t="s">
        <v>1528</v>
      </c>
      <c r="C120" t="s">
        <v>1554</v>
      </c>
      <c r="D120" t="s">
        <v>1537</v>
      </c>
      <c r="E120" t="s">
        <v>1554</v>
      </c>
      <c r="F120" t="s">
        <v>2473</v>
      </c>
      <c r="G120" t="s">
        <v>1589</v>
      </c>
      <c r="H120" t="s">
        <v>2622</v>
      </c>
      <c r="I120" t="s">
        <v>1528</v>
      </c>
      <c r="J120">
        <v>2.4497489434134199E-9</v>
      </c>
      <c r="K120">
        <v>0</v>
      </c>
      <c r="L120" t="s">
        <v>2439</v>
      </c>
      <c r="M120" t="s">
        <v>3621</v>
      </c>
      <c r="N120" t="s">
        <v>3768</v>
      </c>
      <c r="O120" t="s">
        <v>4260</v>
      </c>
    </row>
    <row r="121" spans="1:16" x14ac:dyDescent="0.2">
      <c r="A121" t="s">
        <v>1719</v>
      </c>
      <c r="B121" t="s">
        <v>1612</v>
      </c>
      <c r="C121" t="s">
        <v>1556</v>
      </c>
      <c r="D121" t="s">
        <v>1527</v>
      </c>
      <c r="E121" t="s">
        <v>1579</v>
      </c>
      <c r="F121" t="s">
        <v>2623</v>
      </c>
      <c r="G121" t="s">
        <v>1565</v>
      </c>
      <c r="H121" t="s">
        <v>2236</v>
      </c>
      <c r="I121" t="s">
        <v>2624</v>
      </c>
      <c r="J121">
        <v>6.6096872350384798E-23</v>
      </c>
      <c r="K121">
        <v>0</v>
      </c>
      <c r="L121" t="s">
        <v>2438</v>
      </c>
      <c r="M121" t="s">
        <v>3618</v>
      </c>
      <c r="N121" t="s">
        <v>3769</v>
      </c>
      <c r="O121" t="s">
        <v>4260</v>
      </c>
      <c r="P121" t="s">
        <v>969</v>
      </c>
    </row>
    <row r="122" spans="1:16" x14ac:dyDescent="0.2">
      <c r="A122" t="s">
        <v>1722</v>
      </c>
      <c r="B122" t="s">
        <v>1544</v>
      </c>
      <c r="C122" t="s">
        <v>1558</v>
      </c>
      <c r="D122" t="s">
        <v>2224</v>
      </c>
      <c r="E122" t="s">
        <v>1537</v>
      </c>
      <c r="F122" t="s">
        <v>2625</v>
      </c>
      <c r="G122" t="s">
        <v>2471</v>
      </c>
      <c r="H122" t="s">
        <v>2626</v>
      </c>
      <c r="I122" t="s">
        <v>1538</v>
      </c>
      <c r="J122">
        <v>1.35201671320258E-9</v>
      </c>
      <c r="K122">
        <v>0</v>
      </c>
      <c r="L122" t="s">
        <v>2439</v>
      </c>
      <c r="M122" t="s">
        <v>3621</v>
      </c>
      <c r="N122" t="s">
        <v>3770</v>
      </c>
      <c r="O122" t="s">
        <v>4260</v>
      </c>
      <c r="P122" t="s">
        <v>969</v>
      </c>
    </row>
    <row r="123" spans="1:16" x14ac:dyDescent="0.2">
      <c r="A123" t="s">
        <v>1324</v>
      </c>
      <c r="B123" t="s">
        <v>2627</v>
      </c>
      <c r="C123" t="s">
        <v>1573</v>
      </c>
      <c r="D123" t="s">
        <v>1552</v>
      </c>
      <c r="E123" t="s">
        <v>1560</v>
      </c>
      <c r="F123" t="s">
        <v>2628</v>
      </c>
      <c r="G123" t="s">
        <v>2471</v>
      </c>
      <c r="H123" t="s">
        <v>2471</v>
      </c>
      <c r="I123" t="s">
        <v>2220</v>
      </c>
      <c r="J123">
        <v>3.5070280396563002E-30</v>
      </c>
      <c r="K123">
        <v>0</v>
      </c>
      <c r="L123" t="s">
        <v>1502</v>
      </c>
      <c r="M123" t="s">
        <v>3616</v>
      </c>
      <c r="N123" t="s">
        <v>3771</v>
      </c>
      <c r="O123" t="s">
        <v>4260</v>
      </c>
      <c r="P123" t="s">
        <v>4589</v>
      </c>
    </row>
    <row r="124" spans="1:16" x14ac:dyDescent="0.2">
      <c r="A124" t="s">
        <v>1325</v>
      </c>
      <c r="B124" t="s">
        <v>2629</v>
      </c>
      <c r="C124" t="s">
        <v>1554</v>
      </c>
      <c r="D124" t="s">
        <v>1935</v>
      </c>
      <c r="E124" t="s">
        <v>1534</v>
      </c>
      <c r="F124" t="s">
        <v>2630</v>
      </c>
      <c r="G124" t="s">
        <v>1753</v>
      </c>
      <c r="H124" t="s">
        <v>1558</v>
      </c>
      <c r="I124" t="s">
        <v>2631</v>
      </c>
      <c r="J124">
        <v>5.2092182231725899E-30</v>
      </c>
      <c r="K124">
        <v>0</v>
      </c>
      <c r="L124" t="s">
        <v>1502</v>
      </c>
      <c r="M124" t="s">
        <v>3616</v>
      </c>
      <c r="N124" t="s">
        <v>3771</v>
      </c>
      <c r="O124" t="s">
        <v>4260</v>
      </c>
      <c r="P124" t="s">
        <v>4589</v>
      </c>
    </row>
    <row r="125" spans="1:16" x14ac:dyDescent="0.2">
      <c r="A125" t="s">
        <v>1326</v>
      </c>
      <c r="B125" t="s">
        <v>2632</v>
      </c>
      <c r="C125" t="s">
        <v>1558</v>
      </c>
      <c r="D125" t="s">
        <v>1527</v>
      </c>
      <c r="E125" t="s">
        <v>1560</v>
      </c>
      <c r="F125" t="s">
        <v>2633</v>
      </c>
      <c r="G125" t="s">
        <v>1626</v>
      </c>
      <c r="H125" t="s">
        <v>1966</v>
      </c>
      <c r="I125" t="s">
        <v>2379</v>
      </c>
      <c r="J125">
        <v>1.98756542456229E-27</v>
      </c>
      <c r="K125">
        <v>0</v>
      </c>
      <c r="L125" t="s">
        <v>1502</v>
      </c>
      <c r="M125" t="s">
        <v>3616</v>
      </c>
      <c r="N125" t="s">
        <v>3771</v>
      </c>
      <c r="O125" t="s">
        <v>4260</v>
      </c>
      <c r="P125" t="s">
        <v>4589</v>
      </c>
    </row>
    <row r="126" spans="1:16" x14ac:dyDescent="0.2">
      <c r="A126" t="s">
        <v>1724</v>
      </c>
      <c r="B126" t="s">
        <v>2634</v>
      </c>
      <c r="C126" t="s">
        <v>1558</v>
      </c>
      <c r="D126" t="s">
        <v>1613</v>
      </c>
      <c r="E126" t="s">
        <v>1569</v>
      </c>
      <c r="F126" t="s">
        <v>2500</v>
      </c>
      <c r="G126" t="s">
        <v>1966</v>
      </c>
      <c r="H126" t="s">
        <v>1815</v>
      </c>
      <c r="I126" t="s">
        <v>1527</v>
      </c>
      <c r="J126">
        <v>1.45784327340323E-21</v>
      </c>
      <c r="K126">
        <v>0</v>
      </c>
      <c r="L126" t="s">
        <v>1502</v>
      </c>
      <c r="M126" t="s">
        <v>3621</v>
      </c>
      <c r="N126" t="s">
        <v>3772</v>
      </c>
      <c r="O126" t="s">
        <v>4260</v>
      </c>
      <c r="P126" t="s">
        <v>4337</v>
      </c>
    </row>
    <row r="127" spans="1:16" x14ac:dyDescent="0.2">
      <c r="A127" t="s">
        <v>1725</v>
      </c>
      <c r="B127" t="s">
        <v>2635</v>
      </c>
      <c r="C127" t="s">
        <v>1539</v>
      </c>
      <c r="D127" t="s">
        <v>1554</v>
      </c>
      <c r="E127" t="s">
        <v>1560</v>
      </c>
      <c r="F127" t="s">
        <v>2450</v>
      </c>
      <c r="G127" t="s">
        <v>1660</v>
      </c>
      <c r="H127" t="s">
        <v>1938</v>
      </c>
      <c r="I127" t="s">
        <v>1617</v>
      </c>
      <c r="J127">
        <v>3.8528985216892098E-25</v>
      </c>
      <c r="K127">
        <v>0</v>
      </c>
      <c r="L127" t="s">
        <v>1502</v>
      </c>
      <c r="M127" t="s">
        <v>3621</v>
      </c>
      <c r="N127" t="s">
        <v>3773</v>
      </c>
      <c r="O127" t="s">
        <v>4260</v>
      </c>
      <c r="P127" t="s">
        <v>4338</v>
      </c>
    </row>
    <row r="128" spans="1:16" x14ac:dyDescent="0.2">
      <c r="A128" t="s">
        <v>1726</v>
      </c>
      <c r="B128" t="s">
        <v>2636</v>
      </c>
      <c r="C128" t="s">
        <v>1528</v>
      </c>
      <c r="D128" t="s">
        <v>1534</v>
      </c>
      <c r="E128" t="s">
        <v>1537</v>
      </c>
      <c r="F128" t="s">
        <v>1528</v>
      </c>
      <c r="G128" t="s">
        <v>1815</v>
      </c>
      <c r="H128" t="s">
        <v>1556</v>
      </c>
      <c r="I128" t="s">
        <v>1526</v>
      </c>
      <c r="J128">
        <v>3.6280065702412198E-20</v>
      </c>
      <c r="K128">
        <v>0</v>
      </c>
      <c r="L128" t="s">
        <v>1502</v>
      </c>
      <c r="M128" t="s">
        <v>3774</v>
      </c>
      <c r="N128" t="s">
        <v>989</v>
      </c>
      <c r="O128" t="s">
        <v>4261</v>
      </c>
      <c r="P128" t="s">
        <v>4339</v>
      </c>
    </row>
    <row r="129" spans="1:16" x14ac:dyDescent="0.2">
      <c r="A129" t="s">
        <v>1727</v>
      </c>
      <c r="B129" t="s">
        <v>1533</v>
      </c>
      <c r="C129" t="s">
        <v>1558</v>
      </c>
      <c r="D129" t="s">
        <v>2637</v>
      </c>
      <c r="E129" t="s">
        <v>2638</v>
      </c>
      <c r="F129" t="s">
        <v>1531</v>
      </c>
      <c r="G129" t="s">
        <v>2639</v>
      </c>
      <c r="H129" t="s">
        <v>2640</v>
      </c>
      <c r="I129" t="s">
        <v>1533</v>
      </c>
      <c r="J129">
        <v>1.5235421932072401E-16</v>
      </c>
      <c r="K129">
        <v>0</v>
      </c>
      <c r="L129" t="s">
        <v>2439</v>
      </c>
      <c r="M129" t="s">
        <v>3621</v>
      </c>
      <c r="N129" t="s">
        <v>3634</v>
      </c>
      <c r="O129" t="s">
        <v>4260</v>
      </c>
      <c r="P129" t="s">
        <v>4340</v>
      </c>
    </row>
    <row r="130" spans="1:16" x14ac:dyDescent="0.2">
      <c r="A130" t="s">
        <v>1728</v>
      </c>
      <c r="B130" t="s">
        <v>2641</v>
      </c>
      <c r="C130" t="s">
        <v>1558</v>
      </c>
      <c r="D130" t="s">
        <v>1552</v>
      </c>
      <c r="E130" t="s">
        <v>2264</v>
      </c>
      <c r="F130" t="s">
        <v>2642</v>
      </c>
      <c r="G130" t="s">
        <v>1539</v>
      </c>
      <c r="H130" t="s">
        <v>1753</v>
      </c>
      <c r="I130" t="s">
        <v>1531</v>
      </c>
      <c r="J130">
        <v>2.41977050486702E-18</v>
      </c>
      <c r="K130">
        <v>0</v>
      </c>
      <c r="L130" t="s">
        <v>1502</v>
      </c>
      <c r="M130" t="s">
        <v>3616</v>
      </c>
      <c r="N130" t="s">
        <v>3775</v>
      </c>
      <c r="O130" t="s">
        <v>4260</v>
      </c>
      <c r="P130" t="s">
        <v>4590</v>
      </c>
    </row>
    <row r="131" spans="1:16" x14ac:dyDescent="0.2">
      <c r="A131" t="s">
        <v>1347</v>
      </c>
      <c r="B131" t="s">
        <v>2643</v>
      </c>
      <c r="C131" t="s">
        <v>1531</v>
      </c>
      <c r="D131" t="s">
        <v>1531</v>
      </c>
      <c r="E131" t="s">
        <v>1554</v>
      </c>
      <c r="F131" t="s">
        <v>2610</v>
      </c>
      <c r="G131" t="s">
        <v>1844</v>
      </c>
      <c r="H131" t="s">
        <v>1938</v>
      </c>
      <c r="I131" t="s">
        <v>1552</v>
      </c>
      <c r="J131">
        <v>9.2398158539305501E-30</v>
      </c>
      <c r="K131">
        <v>0</v>
      </c>
      <c r="L131" t="s">
        <v>1502</v>
      </c>
      <c r="M131" t="s">
        <v>3621</v>
      </c>
      <c r="N131" t="s">
        <v>3776</v>
      </c>
      <c r="O131" t="s">
        <v>4260</v>
      </c>
      <c r="P131" t="s">
        <v>4272</v>
      </c>
    </row>
    <row r="132" spans="1:16" x14ac:dyDescent="0.2">
      <c r="A132" t="s">
        <v>1732</v>
      </c>
      <c r="B132" t="s">
        <v>1558</v>
      </c>
      <c r="C132" t="s">
        <v>1565</v>
      </c>
      <c r="D132" t="s">
        <v>2644</v>
      </c>
      <c r="E132" t="s">
        <v>1554</v>
      </c>
      <c r="F132" t="s">
        <v>2342</v>
      </c>
      <c r="G132" t="s">
        <v>2645</v>
      </c>
      <c r="H132" t="s">
        <v>2646</v>
      </c>
      <c r="I132" t="s">
        <v>2647</v>
      </c>
      <c r="J132">
        <v>4.8402075994754498E-33</v>
      </c>
      <c r="K132">
        <v>0</v>
      </c>
      <c r="L132" t="s">
        <v>2440</v>
      </c>
      <c r="M132" t="s">
        <v>3616</v>
      </c>
      <c r="N132" t="s">
        <v>3777</v>
      </c>
      <c r="O132" t="s">
        <v>4260</v>
      </c>
      <c r="P132" t="s">
        <v>4591</v>
      </c>
    </row>
    <row r="133" spans="1:16" x14ac:dyDescent="0.2">
      <c r="A133" t="s">
        <v>1733</v>
      </c>
      <c r="B133" t="s">
        <v>2355</v>
      </c>
      <c r="C133" t="s">
        <v>1528</v>
      </c>
      <c r="D133" t="s">
        <v>1554</v>
      </c>
      <c r="E133" t="s">
        <v>1534</v>
      </c>
      <c r="F133" t="s">
        <v>1591</v>
      </c>
      <c r="G133" t="s">
        <v>2446</v>
      </c>
      <c r="H133" t="s">
        <v>1966</v>
      </c>
      <c r="I133" t="s">
        <v>2648</v>
      </c>
      <c r="J133">
        <v>1.6877550350465301E-20</v>
      </c>
      <c r="K133">
        <v>0</v>
      </c>
      <c r="L133" t="s">
        <v>2438</v>
      </c>
    </row>
    <row r="134" spans="1:16" x14ac:dyDescent="0.2">
      <c r="A134" t="s">
        <v>1735</v>
      </c>
      <c r="B134" t="s">
        <v>1527</v>
      </c>
      <c r="C134" t="s">
        <v>2649</v>
      </c>
      <c r="D134" t="s">
        <v>1926</v>
      </c>
      <c r="E134" t="s">
        <v>2535</v>
      </c>
      <c r="F134" t="s">
        <v>1554</v>
      </c>
      <c r="G134" t="s">
        <v>1589</v>
      </c>
      <c r="H134" t="s">
        <v>1573</v>
      </c>
      <c r="I134" t="s">
        <v>1528</v>
      </c>
      <c r="J134">
        <v>2.4258219043796001E-13</v>
      </c>
      <c r="K134">
        <v>0</v>
      </c>
      <c r="L134" t="s">
        <v>1499</v>
      </c>
      <c r="M134" t="s">
        <v>3616</v>
      </c>
      <c r="N134" t="s">
        <v>3778</v>
      </c>
      <c r="O134" t="s">
        <v>4260</v>
      </c>
      <c r="P134" t="s">
        <v>4592</v>
      </c>
    </row>
    <row r="135" spans="1:16" x14ac:dyDescent="0.2">
      <c r="A135" t="s">
        <v>1737</v>
      </c>
      <c r="B135" t="s">
        <v>2650</v>
      </c>
      <c r="C135" t="s">
        <v>1544</v>
      </c>
      <c r="D135" t="s">
        <v>1554</v>
      </c>
      <c r="E135" t="s">
        <v>1554</v>
      </c>
      <c r="F135" t="s">
        <v>2623</v>
      </c>
      <c r="G135" t="s">
        <v>1541</v>
      </c>
      <c r="H135" t="s">
        <v>1539</v>
      </c>
      <c r="I135" t="s">
        <v>1609</v>
      </c>
      <c r="J135">
        <v>3.3137862701935499E-21</v>
      </c>
      <c r="K135">
        <v>0</v>
      </c>
      <c r="L135" t="s">
        <v>1502</v>
      </c>
      <c r="M135" t="s">
        <v>3616</v>
      </c>
      <c r="N135" t="s">
        <v>3779</v>
      </c>
      <c r="O135" t="s">
        <v>4260</v>
      </c>
      <c r="P135" t="s">
        <v>4593</v>
      </c>
    </row>
    <row r="136" spans="1:16" x14ac:dyDescent="0.2">
      <c r="A136" t="s">
        <v>1738</v>
      </c>
      <c r="B136" t="s">
        <v>1527</v>
      </c>
      <c r="C136" t="s">
        <v>2651</v>
      </c>
      <c r="D136" t="s">
        <v>2652</v>
      </c>
      <c r="E136" t="s">
        <v>2653</v>
      </c>
      <c r="F136" t="s">
        <v>1527</v>
      </c>
      <c r="G136" t="s">
        <v>1530</v>
      </c>
      <c r="H136" t="s">
        <v>1556</v>
      </c>
      <c r="I136" t="s">
        <v>1527</v>
      </c>
      <c r="J136">
        <v>4.4987382267246401E-12</v>
      </c>
      <c r="K136">
        <v>0</v>
      </c>
      <c r="L136" t="s">
        <v>1499</v>
      </c>
      <c r="M136" t="s">
        <v>3619</v>
      </c>
      <c r="N136" t="s">
        <v>3503</v>
      </c>
      <c r="O136" t="s">
        <v>4260</v>
      </c>
      <c r="P136" t="s">
        <v>4341</v>
      </c>
    </row>
    <row r="137" spans="1:16" x14ac:dyDescent="0.2">
      <c r="A137" t="s">
        <v>1740</v>
      </c>
      <c r="B137" t="s">
        <v>2654</v>
      </c>
      <c r="C137" t="s">
        <v>1552</v>
      </c>
      <c r="D137" t="s">
        <v>1543</v>
      </c>
      <c r="E137" t="s">
        <v>1554</v>
      </c>
      <c r="F137" t="s">
        <v>2655</v>
      </c>
      <c r="G137" t="s">
        <v>1541</v>
      </c>
      <c r="H137" t="s">
        <v>1556</v>
      </c>
      <c r="I137" t="s">
        <v>1609</v>
      </c>
      <c r="J137">
        <v>4.0878494586559601E-19</v>
      </c>
      <c r="K137">
        <v>0</v>
      </c>
      <c r="L137" t="s">
        <v>1502</v>
      </c>
      <c r="M137" t="s">
        <v>3616</v>
      </c>
      <c r="N137" t="s">
        <v>3780</v>
      </c>
      <c r="O137" t="s">
        <v>4260</v>
      </c>
      <c r="P137" t="s">
        <v>4594</v>
      </c>
    </row>
    <row r="138" spans="1:16" x14ac:dyDescent="0.2">
      <c r="A138" t="s">
        <v>1741</v>
      </c>
      <c r="B138" t="s">
        <v>2109</v>
      </c>
      <c r="C138" t="s">
        <v>1527</v>
      </c>
      <c r="D138" t="s">
        <v>1528</v>
      </c>
      <c r="E138" t="s">
        <v>1543</v>
      </c>
      <c r="F138" t="s">
        <v>2656</v>
      </c>
      <c r="G138" t="s">
        <v>1541</v>
      </c>
      <c r="H138" t="s">
        <v>1573</v>
      </c>
      <c r="I138" t="s">
        <v>2224</v>
      </c>
      <c r="J138">
        <v>1.0833740526799601E-16</v>
      </c>
      <c r="K138">
        <v>0</v>
      </c>
      <c r="L138" t="s">
        <v>1502</v>
      </c>
      <c r="M138" t="s">
        <v>3616</v>
      </c>
      <c r="N138" t="s">
        <v>3780</v>
      </c>
      <c r="O138" t="s">
        <v>4260</v>
      </c>
      <c r="P138" t="s">
        <v>4594</v>
      </c>
    </row>
    <row r="139" spans="1:16" x14ac:dyDescent="0.2">
      <c r="A139" t="s">
        <v>1743</v>
      </c>
      <c r="B139" t="s">
        <v>1744</v>
      </c>
      <c r="C139" t="s">
        <v>1538</v>
      </c>
      <c r="D139" t="s">
        <v>1534</v>
      </c>
      <c r="E139" t="s">
        <v>1534</v>
      </c>
      <c r="F139" t="s">
        <v>1783</v>
      </c>
      <c r="G139" t="s">
        <v>1626</v>
      </c>
      <c r="H139" t="s">
        <v>1815</v>
      </c>
      <c r="I139" t="s">
        <v>1739</v>
      </c>
      <c r="J139">
        <v>2.4258911005366098E-19</v>
      </c>
      <c r="K139">
        <v>0</v>
      </c>
      <c r="L139" t="s">
        <v>1502</v>
      </c>
      <c r="M139" t="s">
        <v>3616</v>
      </c>
      <c r="N139" t="s">
        <v>3781</v>
      </c>
      <c r="O139" t="s">
        <v>4260</v>
      </c>
      <c r="P139" t="s">
        <v>4595</v>
      </c>
    </row>
    <row r="140" spans="1:16" x14ac:dyDescent="0.2">
      <c r="A140" t="s">
        <v>1745</v>
      </c>
      <c r="B140" t="s">
        <v>1527</v>
      </c>
      <c r="C140" t="s">
        <v>2657</v>
      </c>
      <c r="D140" t="s">
        <v>2658</v>
      </c>
      <c r="E140" t="s">
        <v>2653</v>
      </c>
      <c r="F140" t="s">
        <v>1533</v>
      </c>
      <c r="G140" t="s">
        <v>1562</v>
      </c>
      <c r="H140" t="s">
        <v>1815</v>
      </c>
      <c r="I140" t="s">
        <v>1531</v>
      </c>
      <c r="J140">
        <v>3.74448007288085E-12</v>
      </c>
      <c r="K140">
        <v>0</v>
      </c>
      <c r="L140" t="s">
        <v>1499</v>
      </c>
      <c r="M140" t="s">
        <v>3616</v>
      </c>
      <c r="N140" t="s">
        <v>3782</v>
      </c>
      <c r="O140" t="s">
        <v>4260</v>
      </c>
      <c r="P140" t="s">
        <v>4596</v>
      </c>
    </row>
    <row r="141" spans="1:16" x14ac:dyDescent="0.2">
      <c r="A141" t="s">
        <v>1747</v>
      </c>
      <c r="B141" t="s">
        <v>2659</v>
      </c>
      <c r="C141" t="s">
        <v>1527</v>
      </c>
      <c r="D141" t="s">
        <v>1534</v>
      </c>
      <c r="E141" t="s">
        <v>1554</v>
      </c>
      <c r="F141" t="s">
        <v>2388</v>
      </c>
      <c r="G141" t="s">
        <v>1588</v>
      </c>
      <c r="H141" t="s">
        <v>1539</v>
      </c>
      <c r="I141" t="s">
        <v>1606</v>
      </c>
      <c r="J141">
        <v>2.0619552904249901E-17</v>
      </c>
      <c r="K141">
        <v>0</v>
      </c>
      <c r="L141" t="s">
        <v>1502</v>
      </c>
      <c r="M141" t="s">
        <v>3616</v>
      </c>
      <c r="N141" t="s">
        <v>3783</v>
      </c>
      <c r="O141" t="s">
        <v>4260</v>
      </c>
      <c r="P141" t="s">
        <v>4597</v>
      </c>
    </row>
    <row r="142" spans="1:16" x14ac:dyDescent="0.2">
      <c r="A142" t="s">
        <v>1749</v>
      </c>
      <c r="B142" t="s">
        <v>2660</v>
      </c>
      <c r="C142" t="s">
        <v>1533</v>
      </c>
      <c r="D142" t="s">
        <v>1552</v>
      </c>
      <c r="E142" t="s">
        <v>1554</v>
      </c>
      <c r="F142" t="s">
        <v>2656</v>
      </c>
      <c r="G142" t="s">
        <v>1530</v>
      </c>
      <c r="H142" t="s">
        <v>2446</v>
      </c>
      <c r="I142" t="s">
        <v>1527</v>
      </c>
      <c r="J142">
        <v>5.5704236020293601E-23</v>
      </c>
      <c r="K142">
        <v>0</v>
      </c>
      <c r="L142" t="s">
        <v>1502</v>
      </c>
      <c r="M142" t="s">
        <v>3616</v>
      </c>
      <c r="N142" t="s">
        <v>3784</v>
      </c>
      <c r="O142" t="s">
        <v>4260</v>
      </c>
      <c r="P142" t="s">
        <v>4598</v>
      </c>
    </row>
    <row r="143" spans="1:16" x14ac:dyDescent="0.2">
      <c r="A143" t="s">
        <v>1751</v>
      </c>
      <c r="B143" t="s">
        <v>1752</v>
      </c>
      <c r="C143" t="s">
        <v>1526</v>
      </c>
      <c r="D143" t="s">
        <v>1554</v>
      </c>
      <c r="E143" t="s">
        <v>1543</v>
      </c>
      <c r="F143" t="s">
        <v>2077</v>
      </c>
      <c r="G143" t="s">
        <v>1753</v>
      </c>
      <c r="H143" t="s">
        <v>1938</v>
      </c>
      <c r="I143" t="s">
        <v>1554</v>
      </c>
      <c r="J143">
        <v>4.8595299700429704E-18</v>
      </c>
      <c r="K143">
        <v>0</v>
      </c>
      <c r="L143" t="s">
        <v>1502</v>
      </c>
      <c r="M143" t="s">
        <v>3616</v>
      </c>
      <c r="N143" t="s">
        <v>3784</v>
      </c>
      <c r="O143" t="s">
        <v>4260</v>
      </c>
      <c r="P143" t="s">
        <v>4598</v>
      </c>
    </row>
    <row r="144" spans="1:16" x14ac:dyDescent="0.2">
      <c r="A144" t="s">
        <v>1754</v>
      </c>
      <c r="B144" t="s">
        <v>2661</v>
      </c>
      <c r="C144" t="s">
        <v>1565</v>
      </c>
      <c r="D144" t="s">
        <v>1526</v>
      </c>
      <c r="E144" t="s">
        <v>1534</v>
      </c>
      <c r="F144" t="s">
        <v>2662</v>
      </c>
      <c r="G144" t="s">
        <v>1589</v>
      </c>
      <c r="H144" t="s">
        <v>1753</v>
      </c>
      <c r="I144" t="s">
        <v>1783</v>
      </c>
      <c r="J144">
        <v>6.4811940033708596E-16</v>
      </c>
      <c r="K144">
        <v>0</v>
      </c>
      <c r="L144" t="s">
        <v>1502</v>
      </c>
      <c r="M144" t="s">
        <v>3618</v>
      </c>
      <c r="N144" t="s">
        <v>3785</v>
      </c>
      <c r="O144" t="s">
        <v>4260</v>
      </c>
      <c r="P144" t="s">
        <v>4342</v>
      </c>
    </row>
    <row r="145" spans="1:16" x14ac:dyDescent="0.2">
      <c r="A145" t="s">
        <v>1756</v>
      </c>
      <c r="B145" t="s">
        <v>1528</v>
      </c>
      <c r="C145" t="s">
        <v>2663</v>
      </c>
      <c r="D145" t="s">
        <v>1621</v>
      </c>
      <c r="E145" t="s">
        <v>1554</v>
      </c>
      <c r="F145" t="s">
        <v>1793</v>
      </c>
      <c r="G145" t="s">
        <v>2664</v>
      </c>
      <c r="H145" t="s">
        <v>1573</v>
      </c>
      <c r="I145" t="s">
        <v>1771</v>
      </c>
      <c r="J145">
        <v>1.21533872681912E-12</v>
      </c>
      <c r="K145">
        <v>0</v>
      </c>
      <c r="L145" t="s">
        <v>2440</v>
      </c>
      <c r="M145" t="s">
        <v>3616</v>
      </c>
      <c r="N145" t="s">
        <v>3786</v>
      </c>
      <c r="O145" t="s">
        <v>4260</v>
      </c>
      <c r="P145" t="s">
        <v>4599</v>
      </c>
    </row>
    <row r="146" spans="1:16" x14ac:dyDescent="0.2">
      <c r="A146" t="s">
        <v>1759</v>
      </c>
      <c r="B146" t="s">
        <v>2665</v>
      </c>
      <c r="C146" t="s">
        <v>1544</v>
      </c>
      <c r="D146" t="s">
        <v>1942</v>
      </c>
      <c r="E146" t="s">
        <v>1561</v>
      </c>
      <c r="F146" t="s">
        <v>2666</v>
      </c>
      <c r="G146" t="s">
        <v>1900</v>
      </c>
      <c r="H146" t="s">
        <v>1753</v>
      </c>
      <c r="I146" t="s">
        <v>1936</v>
      </c>
      <c r="J146">
        <v>1.88638170541066E-20</v>
      </c>
      <c r="K146">
        <v>0</v>
      </c>
      <c r="L146" t="s">
        <v>1502</v>
      </c>
      <c r="M146" t="s">
        <v>3618</v>
      </c>
      <c r="N146" t="s">
        <v>3635</v>
      </c>
      <c r="O146" t="s">
        <v>4260</v>
      </c>
      <c r="P146" t="s">
        <v>969</v>
      </c>
    </row>
    <row r="147" spans="1:16" x14ac:dyDescent="0.2">
      <c r="A147" t="s">
        <v>1760</v>
      </c>
      <c r="B147" t="s">
        <v>2667</v>
      </c>
      <c r="C147" t="s">
        <v>2135</v>
      </c>
      <c r="D147" t="s">
        <v>1528</v>
      </c>
      <c r="E147" t="s">
        <v>1543</v>
      </c>
      <c r="F147" t="s">
        <v>2615</v>
      </c>
      <c r="G147" t="s">
        <v>1753</v>
      </c>
      <c r="H147" t="s">
        <v>1626</v>
      </c>
      <c r="I147" t="s">
        <v>2668</v>
      </c>
      <c r="J147">
        <v>2.5128966427080201E-23</v>
      </c>
      <c r="K147">
        <v>0</v>
      </c>
      <c r="L147" t="s">
        <v>1502</v>
      </c>
      <c r="M147" t="s">
        <v>3621</v>
      </c>
      <c r="N147" t="s">
        <v>3787</v>
      </c>
      <c r="O147" t="s">
        <v>4260</v>
      </c>
      <c r="P147" t="s">
        <v>4343</v>
      </c>
    </row>
    <row r="148" spans="1:16" x14ac:dyDescent="0.2">
      <c r="A148" t="s">
        <v>1762</v>
      </c>
      <c r="B148" t="s">
        <v>1531</v>
      </c>
      <c r="C148" t="s">
        <v>1556</v>
      </c>
      <c r="D148" t="s">
        <v>2535</v>
      </c>
      <c r="E148" t="s">
        <v>2669</v>
      </c>
      <c r="F148" t="s">
        <v>1531</v>
      </c>
      <c r="G148" t="s">
        <v>1938</v>
      </c>
      <c r="H148" t="s">
        <v>2124</v>
      </c>
      <c r="I148" t="s">
        <v>1526</v>
      </c>
      <c r="J148">
        <v>1.4575749476137501E-25</v>
      </c>
      <c r="K148">
        <v>0</v>
      </c>
      <c r="L148" t="s">
        <v>1497</v>
      </c>
      <c r="M148" t="s">
        <v>3621</v>
      </c>
      <c r="N148" t="s">
        <v>3788</v>
      </c>
      <c r="O148" t="s">
        <v>4260</v>
      </c>
      <c r="P148" t="s">
        <v>969</v>
      </c>
    </row>
    <row r="149" spans="1:16" x14ac:dyDescent="0.2">
      <c r="A149" t="s">
        <v>1763</v>
      </c>
      <c r="B149" t="s">
        <v>1734</v>
      </c>
      <c r="C149" t="s">
        <v>1917</v>
      </c>
      <c r="D149" t="s">
        <v>1531</v>
      </c>
      <c r="E149" t="s">
        <v>1670</v>
      </c>
      <c r="F149" t="s">
        <v>2658</v>
      </c>
      <c r="G149" t="s">
        <v>2124</v>
      </c>
      <c r="H149" t="s">
        <v>1966</v>
      </c>
      <c r="I149" t="s">
        <v>2670</v>
      </c>
      <c r="J149">
        <v>9.3765214670071995E-12</v>
      </c>
      <c r="K149">
        <v>0</v>
      </c>
      <c r="L149" t="s">
        <v>2438</v>
      </c>
      <c r="M149" t="s">
        <v>3618</v>
      </c>
      <c r="N149" t="s">
        <v>3789</v>
      </c>
      <c r="O149" t="s">
        <v>4260</v>
      </c>
      <c r="P149" t="s">
        <v>4344</v>
      </c>
    </row>
    <row r="150" spans="1:16" x14ac:dyDescent="0.2">
      <c r="A150" t="s">
        <v>1764</v>
      </c>
      <c r="B150" t="s">
        <v>2671</v>
      </c>
      <c r="C150" t="s">
        <v>1558</v>
      </c>
      <c r="D150" t="s">
        <v>1544</v>
      </c>
      <c r="E150" t="s">
        <v>1543</v>
      </c>
      <c r="F150" t="s">
        <v>1531</v>
      </c>
      <c r="G150" t="s">
        <v>1815</v>
      </c>
      <c r="H150" t="s">
        <v>1966</v>
      </c>
      <c r="I150" t="s">
        <v>2173</v>
      </c>
      <c r="J150">
        <v>4.2336786039569997E-15</v>
      </c>
      <c r="K150">
        <v>0</v>
      </c>
      <c r="L150" t="s">
        <v>2438</v>
      </c>
      <c r="M150" t="s">
        <v>3616</v>
      </c>
      <c r="N150" t="s">
        <v>3790</v>
      </c>
      <c r="O150" t="s">
        <v>4260</v>
      </c>
      <c r="P150" t="s">
        <v>4600</v>
      </c>
    </row>
    <row r="151" spans="1:16" x14ac:dyDescent="0.2">
      <c r="A151" t="s">
        <v>1348</v>
      </c>
      <c r="B151" t="s">
        <v>1539</v>
      </c>
      <c r="C151" t="s">
        <v>1665</v>
      </c>
      <c r="D151" t="s">
        <v>2672</v>
      </c>
      <c r="E151" t="s">
        <v>2673</v>
      </c>
      <c r="F151" t="s">
        <v>2560</v>
      </c>
      <c r="G151" t="s">
        <v>1562</v>
      </c>
      <c r="H151" t="s">
        <v>1753</v>
      </c>
      <c r="I151" t="s">
        <v>1533</v>
      </c>
      <c r="J151">
        <v>5.9085217623709496E-34</v>
      </c>
      <c r="K151">
        <v>0</v>
      </c>
      <c r="L151" t="s">
        <v>1497</v>
      </c>
      <c r="M151" t="s">
        <v>3621</v>
      </c>
      <c r="N151" t="s">
        <v>3791</v>
      </c>
      <c r="O151" t="s">
        <v>4260</v>
      </c>
      <c r="P151" t="s">
        <v>4345</v>
      </c>
    </row>
    <row r="152" spans="1:16" x14ac:dyDescent="0.2">
      <c r="A152" t="s">
        <v>1765</v>
      </c>
      <c r="B152" t="s">
        <v>1544</v>
      </c>
      <c r="C152" t="s">
        <v>1587</v>
      </c>
      <c r="D152" t="s">
        <v>2674</v>
      </c>
      <c r="E152" t="s">
        <v>1554</v>
      </c>
      <c r="F152" t="s">
        <v>2675</v>
      </c>
      <c r="G152" t="s">
        <v>2554</v>
      </c>
      <c r="H152" t="s">
        <v>2676</v>
      </c>
      <c r="I152" t="s">
        <v>1527</v>
      </c>
      <c r="J152">
        <v>9.5101742884195098E-25</v>
      </c>
      <c r="K152">
        <v>0</v>
      </c>
      <c r="L152" t="s">
        <v>2439</v>
      </c>
      <c r="M152" t="s">
        <v>3621</v>
      </c>
      <c r="N152" t="s">
        <v>3792</v>
      </c>
      <c r="O152" t="s">
        <v>4260</v>
      </c>
      <c r="P152" t="s">
        <v>4346</v>
      </c>
    </row>
    <row r="153" spans="1:16" x14ac:dyDescent="0.2">
      <c r="A153" t="s">
        <v>1766</v>
      </c>
      <c r="B153" t="s">
        <v>1814</v>
      </c>
      <c r="C153" t="s">
        <v>1527</v>
      </c>
      <c r="D153" t="s">
        <v>1534</v>
      </c>
      <c r="E153" t="s">
        <v>1552</v>
      </c>
      <c r="F153" t="s">
        <v>2677</v>
      </c>
      <c r="G153" t="s">
        <v>1530</v>
      </c>
      <c r="H153" t="s">
        <v>1539</v>
      </c>
      <c r="I153" t="s">
        <v>1544</v>
      </c>
      <c r="J153">
        <v>6.6663738314803099E-16</v>
      </c>
      <c r="K153">
        <v>0</v>
      </c>
      <c r="L153" t="s">
        <v>1502</v>
      </c>
      <c r="M153" t="s">
        <v>3616</v>
      </c>
      <c r="N153" t="s">
        <v>3793</v>
      </c>
      <c r="O153" t="s">
        <v>4260</v>
      </c>
      <c r="P153" t="s">
        <v>4601</v>
      </c>
    </row>
    <row r="154" spans="1:16" x14ac:dyDescent="0.2">
      <c r="A154" t="s">
        <v>1349</v>
      </c>
      <c r="B154" t="s">
        <v>2678</v>
      </c>
      <c r="C154" t="s">
        <v>1552</v>
      </c>
      <c r="D154" t="s">
        <v>1554</v>
      </c>
      <c r="E154" t="s">
        <v>1543</v>
      </c>
      <c r="F154" t="s">
        <v>2679</v>
      </c>
      <c r="G154" t="s">
        <v>1815</v>
      </c>
      <c r="H154" t="s">
        <v>1558</v>
      </c>
      <c r="I154" t="s">
        <v>1527</v>
      </c>
      <c r="J154">
        <v>1.01244699273741E-28</v>
      </c>
      <c r="K154">
        <v>0</v>
      </c>
      <c r="L154" t="s">
        <v>1502</v>
      </c>
      <c r="M154" t="s">
        <v>3621</v>
      </c>
      <c r="N154" t="s">
        <v>3794</v>
      </c>
      <c r="O154" t="s">
        <v>4260</v>
      </c>
      <c r="P154" t="s">
        <v>4347</v>
      </c>
    </row>
    <row r="155" spans="1:16" x14ac:dyDescent="0.2">
      <c r="A155" t="s">
        <v>1350</v>
      </c>
      <c r="B155" t="s">
        <v>2680</v>
      </c>
      <c r="C155" t="s">
        <v>1528</v>
      </c>
      <c r="D155" t="s">
        <v>1534</v>
      </c>
      <c r="E155" t="s">
        <v>1534</v>
      </c>
      <c r="F155" t="s">
        <v>2235</v>
      </c>
      <c r="G155" t="s">
        <v>1588</v>
      </c>
      <c r="H155" t="s">
        <v>1565</v>
      </c>
      <c r="I155" t="s">
        <v>1942</v>
      </c>
      <c r="J155">
        <v>8.2096339520201496E-33</v>
      </c>
      <c r="K155">
        <v>0</v>
      </c>
      <c r="L155" t="s">
        <v>1502</v>
      </c>
      <c r="M155" t="s">
        <v>3616</v>
      </c>
      <c r="N155" t="s">
        <v>3795</v>
      </c>
      <c r="O155" t="s">
        <v>4260</v>
      </c>
      <c r="P155" t="s">
        <v>4602</v>
      </c>
    </row>
    <row r="156" spans="1:16" x14ac:dyDescent="0.2">
      <c r="A156" t="s">
        <v>1768</v>
      </c>
      <c r="B156" t="s">
        <v>1558</v>
      </c>
      <c r="C156" t="s">
        <v>2135</v>
      </c>
      <c r="D156" t="s">
        <v>2681</v>
      </c>
      <c r="E156" t="s">
        <v>1569</v>
      </c>
      <c r="F156" t="s">
        <v>1528</v>
      </c>
      <c r="G156" t="s">
        <v>2682</v>
      </c>
      <c r="H156" t="s">
        <v>1815</v>
      </c>
      <c r="I156" t="s">
        <v>1712</v>
      </c>
      <c r="J156">
        <v>8.4447659225233104E-13</v>
      </c>
      <c r="K156">
        <v>0</v>
      </c>
      <c r="L156" t="s">
        <v>2440</v>
      </c>
      <c r="M156" t="s">
        <v>3618</v>
      </c>
      <c r="N156" t="s">
        <v>3637</v>
      </c>
      <c r="O156" t="s">
        <v>4260</v>
      </c>
      <c r="P156" t="s">
        <v>969</v>
      </c>
    </row>
    <row r="157" spans="1:16" x14ac:dyDescent="0.2">
      <c r="A157" t="s">
        <v>1769</v>
      </c>
      <c r="B157" t="s">
        <v>1527</v>
      </c>
      <c r="C157" t="s">
        <v>1554</v>
      </c>
      <c r="D157" t="s">
        <v>2683</v>
      </c>
      <c r="E157" t="s">
        <v>1819</v>
      </c>
      <c r="F157" t="s">
        <v>2151</v>
      </c>
      <c r="G157" t="s">
        <v>1530</v>
      </c>
      <c r="H157" t="s">
        <v>1573</v>
      </c>
      <c r="I157" t="s">
        <v>1613</v>
      </c>
      <c r="J157">
        <v>2.02543570507727E-14</v>
      </c>
      <c r="K157">
        <v>0</v>
      </c>
      <c r="L157" t="s">
        <v>1497</v>
      </c>
      <c r="M157" t="s">
        <v>3616</v>
      </c>
      <c r="N157" t="s">
        <v>3638</v>
      </c>
      <c r="O157" t="s">
        <v>4260</v>
      </c>
      <c r="P157" t="s">
        <v>4603</v>
      </c>
    </row>
    <row r="158" spans="1:16" x14ac:dyDescent="0.2">
      <c r="A158" t="s">
        <v>1351</v>
      </c>
      <c r="B158" t="s">
        <v>2115</v>
      </c>
      <c r="C158" t="s">
        <v>1534</v>
      </c>
      <c r="D158" t="s">
        <v>2380</v>
      </c>
      <c r="E158" t="s">
        <v>1554</v>
      </c>
      <c r="F158" t="s">
        <v>2666</v>
      </c>
      <c r="G158" t="s">
        <v>1588</v>
      </c>
      <c r="H158" t="s">
        <v>1966</v>
      </c>
      <c r="I158" t="s">
        <v>1527</v>
      </c>
      <c r="J158">
        <v>1.3898389006235801E-26</v>
      </c>
      <c r="K158">
        <v>0</v>
      </c>
      <c r="L158" t="s">
        <v>1502</v>
      </c>
      <c r="M158" t="s">
        <v>3618</v>
      </c>
      <c r="N158" t="s">
        <v>3639</v>
      </c>
      <c r="O158" t="s">
        <v>4260</v>
      </c>
      <c r="P158" t="s">
        <v>4309</v>
      </c>
    </row>
    <row r="159" spans="1:16" x14ac:dyDescent="0.2">
      <c r="A159" t="s">
        <v>1773</v>
      </c>
      <c r="B159" t="s">
        <v>2684</v>
      </c>
      <c r="C159" t="s">
        <v>1558</v>
      </c>
      <c r="D159" t="s">
        <v>1544</v>
      </c>
      <c r="E159" t="s">
        <v>1537</v>
      </c>
      <c r="F159" t="s">
        <v>2379</v>
      </c>
      <c r="G159" t="s">
        <v>1815</v>
      </c>
      <c r="H159" t="s">
        <v>2167</v>
      </c>
      <c r="I159" t="s">
        <v>1712</v>
      </c>
      <c r="J159">
        <v>2.49349310894239E-21</v>
      </c>
      <c r="K159">
        <v>0</v>
      </c>
      <c r="L159" t="s">
        <v>1502</v>
      </c>
      <c r="M159" t="s">
        <v>3616</v>
      </c>
      <c r="N159" t="s">
        <v>3640</v>
      </c>
      <c r="O159" t="s">
        <v>4260</v>
      </c>
      <c r="P159" t="s">
        <v>4604</v>
      </c>
    </row>
    <row r="160" spans="1:16" x14ac:dyDescent="0.2">
      <c r="A160" t="s">
        <v>1774</v>
      </c>
      <c r="B160" t="s">
        <v>1653</v>
      </c>
      <c r="C160" t="s">
        <v>1539</v>
      </c>
      <c r="D160" t="s">
        <v>1528</v>
      </c>
      <c r="E160" t="s">
        <v>1560</v>
      </c>
      <c r="F160" t="s">
        <v>1527</v>
      </c>
      <c r="G160" t="s">
        <v>1626</v>
      </c>
      <c r="H160" t="s">
        <v>2124</v>
      </c>
      <c r="I160" t="s">
        <v>1531</v>
      </c>
      <c r="J160">
        <v>2.4392545698394099E-32</v>
      </c>
      <c r="K160">
        <v>0</v>
      </c>
      <c r="L160" t="s">
        <v>1502</v>
      </c>
      <c r="M160" t="s">
        <v>3618</v>
      </c>
      <c r="N160" t="s">
        <v>3796</v>
      </c>
      <c r="O160" t="s">
        <v>4260</v>
      </c>
      <c r="P160" t="s">
        <v>969</v>
      </c>
    </row>
    <row r="161" spans="1:16" x14ac:dyDescent="0.2">
      <c r="A161" t="s">
        <v>1776</v>
      </c>
      <c r="B161" t="s">
        <v>1527</v>
      </c>
      <c r="C161" t="s">
        <v>1528</v>
      </c>
      <c r="D161" t="s">
        <v>2685</v>
      </c>
      <c r="E161" t="s">
        <v>1543</v>
      </c>
      <c r="F161" t="s">
        <v>1526</v>
      </c>
      <c r="G161" t="s">
        <v>2686</v>
      </c>
      <c r="H161" t="s">
        <v>2687</v>
      </c>
      <c r="I161" t="s">
        <v>1528</v>
      </c>
      <c r="J161">
        <v>9.0306863833120704E-8</v>
      </c>
      <c r="K161">
        <v>0</v>
      </c>
      <c r="L161" t="s">
        <v>2439</v>
      </c>
      <c r="M161" t="s">
        <v>3626</v>
      </c>
      <c r="N161" t="s">
        <v>991</v>
      </c>
      <c r="O161" t="s">
        <v>4261</v>
      </c>
      <c r="P161" t="s">
        <v>4348</v>
      </c>
    </row>
    <row r="162" spans="1:16" x14ac:dyDescent="0.2">
      <c r="A162" t="s">
        <v>1779</v>
      </c>
      <c r="B162" t="s">
        <v>1621</v>
      </c>
      <c r="C162" t="s">
        <v>1533</v>
      </c>
      <c r="D162" t="s">
        <v>2096</v>
      </c>
      <c r="E162" t="s">
        <v>1536</v>
      </c>
      <c r="F162" t="s">
        <v>2582</v>
      </c>
      <c r="G162" t="s">
        <v>2688</v>
      </c>
      <c r="H162" t="s">
        <v>2689</v>
      </c>
      <c r="I162" t="s">
        <v>1552</v>
      </c>
      <c r="J162">
        <v>4.2519801660747203E-12</v>
      </c>
      <c r="K162">
        <v>0</v>
      </c>
      <c r="L162" t="s">
        <v>2439</v>
      </c>
      <c r="M162" t="s">
        <v>3621</v>
      </c>
      <c r="N162" t="s">
        <v>3797</v>
      </c>
      <c r="O162" t="s">
        <v>4260</v>
      </c>
      <c r="P162" t="s">
        <v>4349</v>
      </c>
    </row>
    <row r="163" spans="1:16" x14ac:dyDescent="0.2">
      <c r="A163" t="s">
        <v>1781</v>
      </c>
      <c r="B163" t="s">
        <v>1533</v>
      </c>
      <c r="C163" t="s">
        <v>1565</v>
      </c>
      <c r="D163" t="s">
        <v>2690</v>
      </c>
      <c r="E163" t="s">
        <v>1560</v>
      </c>
      <c r="F163" t="s">
        <v>1531</v>
      </c>
      <c r="G163" t="s">
        <v>2446</v>
      </c>
      <c r="H163" t="s">
        <v>2691</v>
      </c>
      <c r="I163" t="s">
        <v>1538</v>
      </c>
      <c r="J163">
        <v>2.3446005548005002E-16</v>
      </c>
      <c r="K163">
        <v>0</v>
      </c>
      <c r="L163" t="s">
        <v>2439</v>
      </c>
      <c r="M163" t="s">
        <v>3618</v>
      </c>
      <c r="N163" t="s">
        <v>3798</v>
      </c>
      <c r="O163" t="s">
        <v>4260</v>
      </c>
      <c r="P163" t="s">
        <v>4350</v>
      </c>
    </row>
    <row r="164" spans="1:16" x14ac:dyDescent="0.2">
      <c r="A164" t="s">
        <v>1782</v>
      </c>
      <c r="B164" t="s">
        <v>1539</v>
      </c>
      <c r="C164" t="s">
        <v>1565</v>
      </c>
      <c r="D164" t="s">
        <v>1609</v>
      </c>
      <c r="E164" t="s">
        <v>1536</v>
      </c>
      <c r="F164" t="s">
        <v>1720</v>
      </c>
      <c r="G164" t="s">
        <v>1660</v>
      </c>
      <c r="H164" t="s">
        <v>2692</v>
      </c>
      <c r="I164" t="s">
        <v>1539</v>
      </c>
      <c r="J164">
        <v>1.36131250294893E-16</v>
      </c>
      <c r="K164">
        <v>0</v>
      </c>
      <c r="L164" t="s">
        <v>2439</v>
      </c>
      <c r="M164" t="s">
        <v>3621</v>
      </c>
      <c r="N164" t="s">
        <v>3799</v>
      </c>
      <c r="O164" t="s">
        <v>4260</v>
      </c>
      <c r="P164" t="s">
        <v>4276</v>
      </c>
    </row>
    <row r="165" spans="1:16" x14ac:dyDescent="0.2">
      <c r="A165" t="s">
        <v>1784</v>
      </c>
      <c r="B165" t="s">
        <v>2693</v>
      </c>
      <c r="C165" t="s">
        <v>1528</v>
      </c>
      <c r="D165" t="s">
        <v>1554</v>
      </c>
      <c r="E165" t="s">
        <v>1534</v>
      </c>
      <c r="F165" t="s">
        <v>2694</v>
      </c>
      <c r="G165" t="s">
        <v>1626</v>
      </c>
      <c r="H165" t="s">
        <v>1589</v>
      </c>
      <c r="I165" t="s">
        <v>1563</v>
      </c>
      <c r="J165">
        <v>5.3764801999810697E-19</v>
      </c>
      <c r="K165">
        <v>0</v>
      </c>
      <c r="L165" t="s">
        <v>1502</v>
      </c>
      <c r="M165" t="s">
        <v>3621</v>
      </c>
      <c r="N165" t="s">
        <v>3800</v>
      </c>
      <c r="O165" t="s">
        <v>4260</v>
      </c>
      <c r="P165" t="s">
        <v>4351</v>
      </c>
    </row>
    <row r="166" spans="1:16" x14ac:dyDescent="0.2">
      <c r="A166" t="s">
        <v>1786</v>
      </c>
      <c r="B166" t="s">
        <v>1795</v>
      </c>
      <c r="C166" t="s">
        <v>1552</v>
      </c>
      <c r="D166" t="s">
        <v>1554</v>
      </c>
      <c r="E166" t="s">
        <v>1534</v>
      </c>
      <c r="F166" t="s">
        <v>2695</v>
      </c>
      <c r="G166" t="s">
        <v>1753</v>
      </c>
      <c r="H166" t="s">
        <v>1558</v>
      </c>
      <c r="I166" t="s">
        <v>1528</v>
      </c>
      <c r="J166">
        <v>1.2420516127485101E-19</v>
      </c>
      <c r="K166">
        <v>0</v>
      </c>
      <c r="L166" t="s">
        <v>1502</v>
      </c>
      <c r="M166" t="s">
        <v>3616</v>
      </c>
      <c r="N166" t="s">
        <v>3801</v>
      </c>
      <c r="O166" t="s">
        <v>4260</v>
      </c>
      <c r="P166" t="s">
        <v>4605</v>
      </c>
    </row>
    <row r="167" spans="1:16" x14ac:dyDescent="0.2">
      <c r="A167" t="s">
        <v>1787</v>
      </c>
      <c r="B167" t="s">
        <v>1531</v>
      </c>
      <c r="C167" t="s">
        <v>1552</v>
      </c>
      <c r="D167" t="s">
        <v>1552</v>
      </c>
      <c r="E167" t="s">
        <v>1534</v>
      </c>
      <c r="F167" t="s">
        <v>2696</v>
      </c>
      <c r="G167" t="s">
        <v>1660</v>
      </c>
      <c r="H167" t="s">
        <v>2697</v>
      </c>
      <c r="I167" t="s">
        <v>1554</v>
      </c>
      <c r="J167">
        <v>2.7156676994309598E-7</v>
      </c>
      <c r="K167">
        <v>0</v>
      </c>
      <c r="L167" t="s">
        <v>2439</v>
      </c>
      <c r="M167" t="s">
        <v>3621</v>
      </c>
      <c r="N167" t="s">
        <v>3802</v>
      </c>
      <c r="O167" t="s">
        <v>4260</v>
      </c>
    </row>
    <row r="168" spans="1:16" x14ac:dyDescent="0.2">
      <c r="A168" t="s">
        <v>1788</v>
      </c>
      <c r="B168" t="s">
        <v>2698</v>
      </c>
      <c r="C168" t="s">
        <v>1551</v>
      </c>
      <c r="D168" t="s">
        <v>1527</v>
      </c>
      <c r="E168" t="s">
        <v>1537</v>
      </c>
      <c r="F168" t="s">
        <v>1933</v>
      </c>
      <c r="G168" t="s">
        <v>1753</v>
      </c>
      <c r="H168" t="s">
        <v>2699</v>
      </c>
      <c r="I168" t="s">
        <v>2700</v>
      </c>
      <c r="J168">
        <v>6.5652395075934701E-38</v>
      </c>
      <c r="K168">
        <v>0</v>
      </c>
      <c r="L168" t="s">
        <v>2438</v>
      </c>
      <c r="M168" t="s">
        <v>3621</v>
      </c>
      <c r="N168" t="s">
        <v>3803</v>
      </c>
      <c r="O168" t="s">
        <v>4260</v>
      </c>
      <c r="P168" t="s">
        <v>4352</v>
      </c>
    </row>
    <row r="169" spans="1:16" x14ac:dyDescent="0.2">
      <c r="A169" t="s">
        <v>1352</v>
      </c>
      <c r="B169" t="s">
        <v>2701</v>
      </c>
      <c r="C169" t="s">
        <v>1533</v>
      </c>
      <c r="D169" t="s">
        <v>1933</v>
      </c>
      <c r="E169" t="s">
        <v>1552</v>
      </c>
      <c r="F169" t="s">
        <v>1976</v>
      </c>
      <c r="G169" t="s">
        <v>1588</v>
      </c>
      <c r="H169" t="s">
        <v>1565</v>
      </c>
      <c r="I169" t="s">
        <v>1531</v>
      </c>
      <c r="J169">
        <v>2.1740693049588599E-41</v>
      </c>
      <c r="K169">
        <v>0</v>
      </c>
      <c r="L169" t="s">
        <v>1502</v>
      </c>
      <c r="M169" t="s">
        <v>3616</v>
      </c>
      <c r="N169" t="s">
        <v>3804</v>
      </c>
      <c r="O169" t="s">
        <v>4260</v>
      </c>
      <c r="P169" t="s">
        <v>4606</v>
      </c>
    </row>
    <row r="170" spans="1:16" x14ac:dyDescent="0.2">
      <c r="A170" t="s">
        <v>1791</v>
      </c>
      <c r="B170" t="s">
        <v>1573</v>
      </c>
      <c r="C170" t="s">
        <v>1533</v>
      </c>
      <c r="D170" t="s">
        <v>1554</v>
      </c>
      <c r="E170" t="s">
        <v>1543</v>
      </c>
      <c r="F170" t="s">
        <v>2522</v>
      </c>
      <c r="G170" t="s">
        <v>1541</v>
      </c>
      <c r="H170" t="s">
        <v>2702</v>
      </c>
      <c r="I170" t="s">
        <v>1533</v>
      </c>
      <c r="J170">
        <v>1.4311453810015399E-13</v>
      </c>
      <c r="K170">
        <v>0</v>
      </c>
      <c r="L170" t="s">
        <v>2439</v>
      </c>
      <c r="M170" t="s">
        <v>3621</v>
      </c>
      <c r="N170" t="s">
        <v>3805</v>
      </c>
      <c r="O170" t="s">
        <v>4260</v>
      </c>
      <c r="P170" t="s">
        <v>4353</v>
      </c>
    </row>
    <row r="171" spans="1:16" x14ac:dyDescent="0.2">
      <c r="A171" t="s">
        <v>1353</v>
      </c>
      <c r="B171" t="s">
        <v>2703</v>
      </c>
      <c r="C171" t="s">
        <v>1539</v>
      </c>
      <c r="D171" t="s">
        <v>1534</v>
      </c>
      <c r="E171" t="s">
        <v>1554</v>
      </c>
      <c r="F171" t="s">
        <v>2704</v>
      </c>
      <c r="G171" t="s">
        <v>1660</v>
      </c>
      <c r="H171" t="s">
        <v>1938</v>
      </c>
      <c r="I171" t="s">
        <v>1543</v>
      </c>
      <c r="J171">
        <v>8.4679739184433601E-34</v>
      </c>
      <c r="K171">
        <v>0</v>
      </c>
      <c r="L171" t="s">
        <v>1502</v>
      </c>
      <c r="M171" t="s">
        <v>3618</v>
      </c>
      <c r="N171" t="s">
        <v>3806</v>
      </c>
      <c r="O171" t="s">
        <v>4260</v>
      </c>
      <c r="P171" t="s">
        <v>4354</v>
      </c>
    </row>
    <row r="172" spans="1:16" x14ac:dyDescent="0.2">
      <c r="A172" t="s">
        <v>1794</v>
      </c>
      <c r="B172" t="s">
        <v>1795</v>
      </c>
      <c r="C172" t="s">
        <v>2096</v>
      </c>
      <c r="D172" t="s">
        <v>2705</v>
      </c>
      <c r="E172" t="s">
        <v>1543</v>
      </c>
      <c r="F172" t="s">
        <v>1552</v>
      </c>
      <c r="G172" t="s">
        <v>1910</v>
      </c>
      <c r="H172" t="s">
        <v>1573</v>
      </c>
      <c r="I172" t="s">
        <v>1552</v>
      </c>
      <c r="J172">
        <v>3.3863360520754401E-18</v>
      </c>
      <c r="K172">
        <v>0</v>
      </c>
      <c r="L172" t="s">
        <v>1502</v>
      </c>
      <c r="M172" t="s">
        <v>3619</v>
      </c>
      <c r="N172" t="s">
        <v>3504</v>
      </c>
      <c r="O172" t="s">
        <v>4260</v>
      </c>
      <c r="P172" t="s">
        <v>969</v>
      </c>
    </row>
    <row r="173" spans="1:16" x14ac:dyDescent="0.2">
      <c r="A173" t="s">
        <v>1796</v>
      </c>
      <c r="B173" t="s">
        <v>1528</v>
      </c>
      <c r="C173" t="s">
        <v>2706</v>
      </c>
      <c r="D173" t="s">
        <v>1552</v>
      </c>
      <c r="E173" t="s">
        <v>1534</v>
      </c>
      <c r="F173" t="s">
        <v>1528</v>
      </c>
      <c r="G173" t="s">
        <v>2707</v>
      </c>
      <c r="H173" t="s">
        <v>1539</v>
      </c>
      <c r="I173" t="s">
        <v>1554</v>
      </c>
      <c r="J173">
        <v>9.3305339801476301E-11</v>
      </c>
      <c r="K173">
        <v>0</v>
      </c>
      <c r="L173" t="s">
        <v>1499</v>
      </c>
      <c r="M173" t="s">
        <v>3621</v>
      </c>
      <c r="N173" t="s">
        <v>3807</v>
      </c>
      <c r="O173" t="s">
        <v>4260</v>
      </c>
      <c r="P173" t="s">
        <v>4355</v>
      </c>
    </row>
    <row r="174" spans="1:16" x14ac:dyDescent="0.2">
      <c r="A174" t="s">
        <v>1354</v>
      </c>
      <c r="B174" t="s">
        <v>1692</v>
      </c>
      <c r="C174" t="s">
        <v>1565</v>
      </c>
      <c r="D174" t="s">
        <v>1526</v>
      </c>
      <c r="E174" t="s">
        <v>1579</v>
      </c>
      <c r="F174" t="s">
        <v>1947</v>
      </c>
      <c r="G174" t="s">
        <v>1815</v>
      </c>
      <c r="H174" t="s">
        <v>2124</v>
      </c>
      <c r="I174" t="s">
        <v>1544</v>
      </c>
      <c r="J174">
        <v>2.4029573818583799E-40</v>
      </c>
      <c r="K174">
        <v>0</v>
      </c>
      <c r="L174" t="s">
        <v>1502</v>
      </c>
      <c r="M174" t="s">
        <v>3621</v>
      </c>
      <c r="N174" t="s">
        <v>3808</v>
      </c>
      <c r="O174" t="s">
        <v>4260</v>
      </c>
      <c r="P174" t="s">
        <v>4356</v>
      </c>
    </row>
    <row r="175" spans="1:16" x14ac:dyDescent="0.2">
      <c r="A175" t="s">
        <v>1355</v>
      </c>
      <c r="B175" t="s">
        <v>2708</v>
      </c>
      <c r="C175" t="s">
        <v>1556</v>
      </c>
      <c r="D175" t="s">
        <v>1534</v>
      </c>
      <c r="E175" t="s">
        <v>1554</v>
      </c>
      <c r="F175" t="s">
        <v>2709</v>
      </c>
      <c r="G175" t="s">
        <v>2124</v>
      </c>
      <c r="H175" t="s">
        <v>1966</v>
      </c>
      <c r="I175" t="s">
        <v>1544</v>
      </c>
      <c r="J175">
        <v>3.8097516397777E-35</v>
      </c>
      <c r="K175">
        <v>0</v>
      </c>
      <c r="L175" t="s">
        <v>1502</v>
      </c>
      <c r="M175" t="s">
        <v>3621</v>
      </c>
      <c r="N175" t="s">
        <v>3809</v>
      </c>
      <c r="O175" t="s">
        <v>4260</v>
      </c>
      <c r="P175" t="s">
        <v>4357</v>
      </c>
    </row>
    <row r="176" spans="1:16" x14ac:dyDescent="0.2">
      <c r="A176" t="s">
        <v>1356</v>
      </c>
      <c r="B176" t="s">
        <v>1703</v>
      </c>
      <c r="C176" t="s">
        <v>1558</v>
      </c>
      <c r="D176" t="s">
        <v>1529</v>
      </c>
      <c r="E176" t="s">
        <v>1560</v>
      </c>
      <c r="F176" t="s">
        <v>2679</v>
      </c>
      <c r="G176" t="s">
        <v>2471</v>
      </c>
      <c r="H176" t="s">
        <v>1753</v>
      </c>
      <c r="I176" t="s">
        <v>1539</v>
      </c>
      <c r="J176">
        <v>5.1384805906950001E-35</v>
      </c>
      <c r="K176">
        <v>0</v>
      </c>
      <c r="L176" t="s">
        <v>1502</v>
      </c>
      <c r="M176" t="s">
        <v>3621</v>
      </c>
      <c r="N176" t="s">
        <v>3810</v>
      </c>
      <c r="O176" t="s">
        <v>4260</v>
      </c>
    </row>
    <row r="177" spans="1:16" x14ac:dyDescent="0.2">
      <c r="A177" t="s">
        <v>993</v>
      </c>
      <c r="B177" t="s">
        <v>2710</v>
      </c>
      <c r="C177" t="s">
        <v>1527</v>
      </c>
      <c r="D177" t="s">
        <v>1587</v>
      </c>
      <c r="E177" t="s">
        <v>1536</v>
      </c>
      <c r="F177" t="s">
        <v>2711</v>
      </c>
      <c r="G177" t="s">
        <v>2712</v>
      </c>
      <c r="H177" t="s">
        <v>1565</v>
      </c>
      <c r="I177" t="s">
        <v>1533</v>
      </c>
      <c r="J177">
        <v>6.4882849137641704E-35</v>
      </c>
      <c r="K177">
        <v>0</v>
      </c>
      <c r="L177" t="s">
        <v>1502</v>
      </c>
      <c r="M177" t="s">
        <v>3617</v>
      </c>
      <c r="N177" t="s">
        <v>3505</v>
      </c>
      <c r="O177" t="s">
        <v>4260</v>
      </c>
      <c r="P177" t="s">
        <v>4358</v>
      </c>
    </row>
    <row r="178" spans="1:16" x14ac:dyDescent="0.2">
      <c r="A178" t="s">
        <v>1357</v>
      </c>
      <c r="B178" t="s">
        <v>1538</v>
      </c>
      <c r="C178" t="s">
        <v>1539</v>
      </c>
      <c r="D178" t="s">
        <v>2713</v>
      </c>
      <c r="E178" t="s">
        <v>2714</v>
      </c>
      <c r="F178" t="s">
        <v>1804</v>
      </c>
      <c r="G178" t="s">
        <v>1588</v>
      </c>
      <c r="H178" t="s">
        <v>2236</v>
      </c>
      <c r="I178" t="s">
        <v>1533</v>
      </c>
      <c r="J178">
        <v>5.0109908459990202E-32</v>
      </c>
      <c r="K178">
        <v>0</v>
      </c>
      <c r="L178" t="s">
        <v>1497</v>
      </c>
      <c r="M178" t="s">
        <v>3621</v>
      </c>
      <c r="N178" t="s">
        <v>3811</v>
      </c>
      <c r="O178" t="s">
        <v>4260</v>
      </c>
      <c r="P178" t="s">
        <v>4359</v>
      </c>
    </row>
    <row r="179" spans="1:16" x14ac:dyDescent="0.2">
      <c r="A179" t="s">
        <v>994</v>
      </c>
      <c r="B179" t="s">
        <v>1544</v>
      </c>
      <c r="C179" t="s">
        <v>2715</v>
      </c>
      <c r="D179" t="s">
        <v>1583</v>
      </c>
      <c r="E179" t="s">
        <v>2716</v>
      </c>
      <c r="F179" t="s">
        <v>2717</v>
      </c>
      <c r="G179" t="s">
        <v>1530</v>
      </c>
      <c r="H179" t="s">
        <v>2471</v>
      </c>
      <c r="I179" t="s">
        <v>1552</v>
      </c>
      <c r="J179">
        <v>5.9534658886083204E-29</v>
      </c>
      <c r="K179">
        <v>0</v>
      </c>
      <c r="L179" t="s">
        <v>1497</v>
      </c>
      <c r="M179" t="s">
        <v>3629</v>
      </c>
      <c r="N179" t="s">
        <v>3506</v>
      </c>
      <c r="O179" t="s">
        <v>4262</v>
      </c>
      <c r="P179" t="s">
        <v>4360</v>
      </c>
    </row>
    <row r="180" spans="1:16" x14ac:dyDescent="0.2">
      <c r="A180" t="s">
        <v>1799</v>
      </c>
      <c r="B180" t="s">
        <v>1800</v>
      </c>
      <c r="C180" t="s">
        <v>1556</v>
      </c>
      <c r="D180" t="s">
        <v>1527</v>
      </c>
      <c r="E180" t="s">
        <v>1537</v>
      </c>
      <c r="F180" t="s">
        <v>1526</v>
      </c>
      <c r="G180" t="s">
        <v>1966</v>
      </c>
      <c r="H180" t="s">
        <v>1626</v>
      </c>
      <c r="I180" t="s">
        <v>1526</v>
      </c>
      <c r="J180">
        <v>9.5213600752482005E-28</v>
      </c>
      <c r="K180">
        <v>0</v>
      </c>
      <c r="L180" t="s">
        <v>1502</v>
      </c>
      <c r="M180" t="s">
        <v>3621</v>
      </c>
      <c r="N180" t="s">
        <v>3812</v>
      </c>
      <c r="O180" t="s">
        <v>4260</v>
      </c>
      <c r="P180" t="s">
        <v>4361</v>
      </c>
    </row>
    <row r="181" spans="1:16" x14ac:dyDescent="0.2">
      <c r="A181" t="s">
        <v>995</v>
      </c>
      <c r="B181" t="s">
        <v>1526</v>
      </c>
      <c r="C181" t="s">
        <v>1527</v>
      </c>
      <c r="D181" t="s">
        <v>1793</v>
      </c>
      <c r="E181" t="s">
        <v>2718</v>
      </c>
      <c r="F181" t="s">
        <v>2719</v>
      </c>
      <c r="G181" t="s">
        <v>1626</v>
      </c>
      <c r="H181" t="s">
        <v>1538</v>
      </c>
      <c r="I181" t="s">
        <v>1528</v>
      </c>
      <c r="J181">
        <v>2.3734101493546201E-29</v>
      </c>
      <c r="K181">
        <v>0</v>
      </c>
      <c r="L181" t="s">
        <v>1497</v>
      </c>
      <c r="M181" t="s">
        <v>3630</v>
      </c>
      <c r="N181" t="s">
        <v>996</v>
      </c>
      <c r="O181" t="s">
        <v>4261</v>
      </c>
      <c r="P181" t="s">
        <v>5249</v>
      </c>
    </row>
    <row r="182" spans="1:16" x14ac:dyDescent="0.2">
      <c r="A182" t="s">
        <v>1801</v>
      </c>
      <c r="B182" t="s">
        <v>1538</v>
      </c>
      <c r="C182" t="s">
        <v>2212</v>
      </c>
      <c r="D182" t="s">
        <v>1528</v>
      </c>
      <c r="E182" t="s">
        <v>1560</v>
      </c>
      <c r="F182" t="s">
        <v>2006</v>
      </c>
      <c r="G182" t="s">
        <v>2124</v>
      </c>
      <c r="H182" t="s">
        <v>1556</v>
      </c>
      <c r="I182" t="s">
        <v>2537</v>
      </c>
      <c r="J182">
        <v>1.1951970880834999E-16</v>
      </c>
      <c r="K182">
        <v>0</v>
      </c>
      <c r="L182" t="s">
        <v>2438</v>
      </c>
      <c r="M182" t="s">
        <v>3621</v>
      </c>
      <c r="N182" t="s">
        <v>3813</v>
      </c>
      <c r="O182" t="s">
        <v>4260</v>
      </c>
      <c r="P182" t="s">
        <v>4363</v>
      </c>
    </row>
    <row r="183" spans="1:16" x14ac:dyDescent="0.2">
      <c r="A183" t="s">
        <v>997</v>
      </c>
      <c r="B183" t="s">
        <v>2720</v>
      </c>
      <c r="C183" t="s">
        <v>1558</v>
      </c>
      <c r="D183" t="s">
        <v>1528</v>
      </c>
      <c r="E183" t="s">
        <v>1561</v>
      </c>
      <c r="F183" t="s">
        <v>2488</v>
      </c>
      <c r="G183" t="s">
        <v>1573</v>
      </c>
      <c r="H183" t="s">
        <v>1966</v>
      </c>
      <c r="I183" t="s">
        <v>1527</v>
      </c>
      <c r="J183">
        <v>1.6296134390397799E-40</v>
      </c>
      <c r="K183">
        <v>0</v>
      </c>
      <c r="L183" t="s">
        <v>1502</v>
      </c>
      <c r="M183" t="s">
        <v>3618</v>
      </c>
      <c r="N183" t="s">
        <v>3814</v>
      </c>
      <c r="O183" t="s">
        <v>4260</v>
      </c>
      <c r="P183" t="s">
        <v>4364</v>
      </c>
    </row>
    <row r="184" spans="1:16" x14ac:dyDescent="0.2">
      <c r="A184" t="s">
        <v>1358</v>
      </c>
      <c r="B184" t="s">
        <v>2721</v>
      </c>
      <c r="C184" t="s">
        <v>1531</v>
      </c>
      <c r="D184" t="s">
        <v>1560</v>
      </c>
      <c r="E184" t="s">
        <v>1537</v>
      </c>
      <c r="F184" t="s">
        <v>1654</v>
      </c>
      <c r="G184" t="s">
        <v>1626</v>
      </c>
      <c r="H184" t="s">
        <v>2471</v>
      </c>
      <c r="I184" t="s">
        <v>1531</v>
      </c>
      <c r="J184">
        <v>5.6053478850358201E-32</v>
      </c>
      <c r="K184">
        <v>0</v>
      </c>
      <c r="L184" t="s">
        <v>1502</v>
      </c>
      <c r="M184" t="s">
        <v>3616</v>
      </c>
      <c r="N184" t="s">
        <v>3815</v>
      </c>
      <c r="O184" t="s">
        <v>4260</v>
      </c>
      <c r="P184" t="s">
        <v>4607</v>
      </c>
    </row>
    <row r="185" spans="1:16" x14ac:dyDescent="0.2">
      <c r="A185" t="s">
        <v>1359</v>
      </c>
      <c r="B185" t="s">
        <v>2722</v>
      </c>
      <c r="C185" t="s">
        <v>1558</v>
      </c>
      <c r="D185" t="s">
        <v>1534</v>
      </c>
      <c r="E185" t="s">
        <v>1803</v>
      </c>
      <c r="F185" t="s">
        <v>2723</v>
      </c>
      <c r="G185" t="s">
        <v>1660</v>
      </c>
      <c r="H185" t="s">
        <v>1966</v>
      </c>
      <c r="I185" t="s">
        <v>1527</v>
      </c>
      <c r="J185">
        <v>6.0998610331839604E-35</v>
      </c>
      <c r="K185">
        <v>0</v>
      </c>
      <c r="L185" t="s">
        <v>1502</v>
      </c>
      <c r="M185" t="s">
        <v>3616</v>
      </c>
      <c r="N185" t="s">
        <v>3816</v>
      </c>
      <c r="O185" t="s">
        <v>4260</v>
      </c>
      <c r="P185" t="s">
        <v>4608</v>
      </c>
    </row>
    <row r="186" spans="1:16" x14ac:dyDescent="0.2">
      <c r="A186" t="s">
        <v>1805</v>
      </c>
      <c r="B186" t="s">
        <v>1552</v>
      </c>
      <c r="C186" t="s">
        <v>1531</v>
      </c>
      <c r="D186" t="s">
        <v>2264</v>
      </c>
      <c r="E186" t="s">
        <v>1543</v>
      </c>
      <c r="F186" t="s">
        <v>2724</v>
      </c>
      <c r="G186" t="s">
        <v>1530</v>
      </c>
      <c r="H186" t="s">
        <v>1558</v>
      </c>
      <c r="I186" t="s">
        <v>2725</v>
      </c>
      <c r="J186">
        <v>4.6691110131979596E-13</v>
      </c>
      <c r="K186">
        <v>0</v>
      </c>
      <c r="L186" t="s">
        <v>2438</v>
      </c>
      <c r="M186" t="s">
        <v>3629</v>
      </c>
      <c r="N186" t="s">
        <v>3507</v>
      </c>
      <c r="O186" t="s">
        <v>4262</v>
      </c>
      <c r="P186" t="s">
        <v>4365</v>
      </c>
    </row>
    <row r="187" spans="1:16" x14ac:dyDescent="0.2">
      <c r="A187" t="s">
        <v>1806</v>
      </c>
      <c r="B187" t="s">
        <v>1537</v>
      </c>
      <c r="C187" t="s">
        <v>1528</v>
      </c>
      <c r="D187" t="s">
        <v>1554</v>
      </c>
      <c r="E187" t="s">
        <v>2282</v>
      </c>
      <c r="F187" t="s">
        <v>1531</v>
      </c>
      <c r="G187" t="s">
        <v>1530</v>
      </c>
      <c r="H187" t="s">
        <v>1938</v>
      </c>
      <c r="I187" t="s">
        <v>1552</v>
      </c>
      <c r="J187">
        <v>9.7164869148225908E-28</v>
      </c>
      <c r="K187">
        <v>0</v>
      </c>
      <c r="L187" t="s">
        <v>1497</v>
      </c>
      <c r="M187" t="s">
        <v>3624</v>
      </c>
      <c r="N187" t="s">
        <v>998</v>
      </c>
      <c r="O187" t="s">
        <v>4261</v>
      </c>
      <c r="P187" t="s">
        <v>4366</v>
      </c>
    </row>
    <row r="188" spans="1:16" x14ac:dyDescent="0.2">
      <c r="A188" t="s">
        <v>1360</v>
      </c>
      <c r="B188" t="s">
        <v>2726</v>
      </c>
      <c r="C188" t="s">
        <v>1849</v>
      </c>
      <c r="D188" t="s">
        <v>1534</v>
      </c>
      <c r="E188" t="s">
        <v>1554</v>
      </c>
      <c r="F188" t="s">
        <v>2727</v>
      </c>
      <c r="G188" t="s">
        <v>1645</v>
      </c>
      <c r="H188" t="s">
        <v>1597</v>
      </c>
      <c r="I188" t="s">
        <v>1552</v>
      </c>
      <c r="J188">
        <v>1.1289785603436799E-31</v>
      </c>
      <c r="K188">
        <v>0</v>
      </c>
      <c r="L188" t="s">
        <v>1502</v>
      </c>
      <c r="M188" t="s">
        <v>3621</v>
      </c>
      <c r="N188" t="s">
        <v>3817</v>
      </c>
      <c r="O188" t="s">
        <v>4260</v>
      </c>
    </row>
    <row r="189" spans="1:16" x14ac:dyDescent="0.2">
      <c r="A189" t="s">
        <v>1361</v>
      </c>
      <c r="B189" t="s">
        <v>2728</v>
      </c>
      <c r="C189" t="s">
        <v>1823</v>
      </c>
      <c r="D189" t="s">
        <v>1552</v>
      </c>
      <c r="E189" t="s">
        <v>1561</v>
      </c>
      <c r="F189" t="s">
        <v>2729</v>
      </c>
      <c r="G189" t="s">
        <v>2446</v>
      </c>
      <c r="H189" t="s">
        <v>2446</v>
      </c>
      <c r="I189" t="s">
        <v>1538</v>
      </c>
      <c r="J189">
        <v>3.4265039547899599E-28</v>
      </c>
      <c r="K189">
        <v>0</v>
      </c>
      <c r="L189" t="s">
        <v>1502</v>
      </c>
      <c r="M189" t="s">
        <v>3618</v>
      </c>
      <c r="N189" t="s">
        <v>3818</v>
      </c>
      <c r="O189" t="s">
        <v>4260</v>
      </c>
    </row>
    <row r="190" spans="1:16" x14ac:dyDescent="0.2">
      <c r="A190" t="s">
        <v>1362</v>
      </c>
      <c r="B190" t="s">
        <v>2464</v>
      </c>
      <c r="C190" t="s">
        <v>1544</v>
      </c>
      <c r="D190" t="s">
        <v>1554</v>
      </c>
      <c r="E190" t="s">
        <v>1560</v>
      </c>
      <c r="F190" t="s">
        <v>2730</v>
      </c>
      <c r="G190" t="s">
        <v>1660</v>
      </c>
      <c r="H190" t="s">
        <v>1966</v>
      </c>
      <c r="I190" t="s">
        <v>1528</v>
      </c>
      <c r="J190">
        <v>2.11831059315217E-29</v>
      </c>
      <c r="K190">
        <v>0</v>
      </c>
      <c r="L190" t="s">
        <v>1502</v>
      </c>
      <c r="M190" t="s">
        <v>3616</v>
      </c>
      <c r="N190" t="s">
        <v>3819</v>
      </c>
      <c r="O190" t="s">
        <v>4260</v>
      </c>
      <c r="P190" t="s">
        <v>4609</v>
      </c>
    </row>
    <row r="191" spans="1:16" x14ac:dyDescent="0.2">
      <c r="A191" t="s">
        <v>1811</v>
      </c>
      <c r="B191" t="s">
        <v>2731</v>
      </c>
      <c r="C191" t="s">
        <v>1664</v>
      </c>
      <c r="D191" t="s">
        <v>1544</v>
      </c>
      <c r="E191" t="s">
        <v>1561</v>
      </c>
      <c r="F191" t="s">
        <v>2732</v>
      </c>
      <c r="G191" t="s">
        <v>1966</v>
      </c>
      <c r="H191" t="s">
        <v>2124</v>
      </c>
      <c r="I191" t="s">
        <v>2733</v>
      </c>
      <c r="J191">
        <v>3.0709863250273099E-30</v>
      </c>
      <c r="K191">
        <v>0</v>
      </c>
      <c r="L191" t="s">
        <v>2438</v>
      </c>
      <c r="M191" t="s">
        <v>3616</v>
      </c>
      <c r="N191" t="s">
        <v>3820</v>
      </c>
      <c r="O191" t="s">
        <v>4260</v>
      </c>
      <c r="P191" t="s">
        <v>4610</v>
      </c>
    </row>
    <row r="192" spans="1:16" x14ac:dyDescent="0.2">
      <c r="A192" t="s">
        <v>1363</v>
      </c>
      <c r="B192" t="s">
        <v>2734</v>
      </c>
      <c r="C192" t="s">
        <v>1533</v>
      </c>
      <c r="D192" t="s">
        <v>1531</v>
      </c>
      <c r="E192" t="s">
        <v>1579</v>
      </c>
      <c r="F192" t="s">
        <v>2663</v>
      </c>
      <c r="G192" t="s">
        <v>1573</v>
      </c>
      <c r="H192" t="s">
        <v>1966</v>
      </c>
      <c r="I192" t="s">
        <v>1544</v>
      </c>
      <c r="J192">
        <v>9.5460303553652396E-31</v>
      </c>
      <c r="K192">
        <v>0</v>
      </c>
      <c r="L192" t="s">
        <v>1502</v>
      </c>
      <c r="M192" t="s">
        <v>3621</v>
      </c>
      <c r="N192" t="s">
        <v>3821</v>
      </c>
      <c r="O192" t="s">
        <v>4260</v>
      </c>
    </row>
    <row r="193" spans="1:16" x14ac:dyDescent="0.2">
      <c r="A193" t="s">
        <v>1364</v>
      </c>
      <c r="B193" t="s">
        <v>2735</v>
      </c>
      <c r="C193" t="s">
        <v>1538</v>
      </c>
      <c r="D193" t="s">
        <v>1531</v>
      </c>
      <c r="E193" t="s">
        <v>1554</v>
      </c>
      <c r="F193" t="s">
        <v>2736</v>
      </c>
      <c r="G193" t="s">
        <v>1660</v>
      </c>
      <c r="H193" t="s">
        <v>2124</v>
      </c>
      <c r="I193" t="s">
        <v>1583</v>
      </c>
      <c r="J193">
        <v>2.9849692747036599E-35</v>
      </c>
      <c r="K193">
        <v>0</v>
      </c>
      <c r="L193" t="s">
        <v>1502</v>
      </c>
      <c r="M193" t="s">
        <v>3621</v>
      </c>
      <c r="N193" t="s">
        <v>3822</v>
      </c>
      <c r="O193" t="s">
        <v>4260</v>
      </c>
      <c r="P193" t="s">
        <v>4367</v>
      </c>
    </row>
    <row r="194" spans="1:16" x14ac:dyDescent="0.2">
      <c r="A194" t="s">
        <v>1813</v>
      </c>
      <c r="B194" t="s">
        <v>2737</v>
      </c>
      <c r="C194" t="s">
        <v>1565</v>
      </c>
      <c r="D194" t="s">
        <v>1526</v>
      </c>
      <c r="E194" t="s">
        <v>1537</v>
      </c>
      <c r="F194" t="s">
        <v>2738</v>
      </c>
      <c r="G194" t="s">
        <v>1660</v>
      </c>
      <c r="H194" t="s">
        <v>1541</v>
      </c>
      <c r="I194" t="s">
        <v>2355</v>
      </c>
      <c r="J194">
        <v>4.2657855745097902E-15</v>
      </c>
      <c r="K194">
        <v>0</v>
      </c>
      <c r="L194" t="s">
        <v>1502</v>
      </c>
      <c r="M194" t="s">
        <v>3621</v>
      </c>
      <c r="N194" t="s">
        <v>3823</v>
      </c>
      <c r="O194" t="s">
        <v>4260</v>
      </c>
      <c r="P194" t="s">
        <v>4368</v>
      </c>
    </row>
    <row r="195" spans="1:16" x14ac:dyDescent="0.2">
      <c r="A195" t="s">
        <v>1816</v>
      </c>
      <c r="B195" t="s">
        <v>2739</v>
      </c>
      <c r="C195" t="s">
        <v>1772</v>
      </c>
      <c r="D195" t="s">
        <v>1947</v>
      </c>
      <c r="E195" t="s">
        <v>1560</v>
      </c>
      <c r="F195" t="s">
        <v>1577</v>
      </c>
      <c r="G195" t="s">
        <v>1966</v>
      </c>
      <c r="H195" t="s">
        <v>1589</v>
      </c>
      <c r="I195" t="s">
        <v>1528</v>
      </c>
      <c r="J195">
        <v>2.09628596913448E-25</v>
      </c>
      <c r="K195">
        <v>0</v>
      </c>
      <c r="L195" t="s">
        <v>1502</v>
      </c>
      <c r="M195" t="s">
        <v>3618</v>
      </c>
      <c r="N195" t="s">
        <v>3824</v>
      </c>
      <c r="O195" t="s">
        <v>4260</v>
      </c>
      <c r="P195" t="s">
        <v>4369</v>
      </c>
    </row>
    <row r="196" spans="1:16" x14ac:dyDescent="0.2">
      <c r="A196" t="s">
        <v>1817</v>
      </c>
      <c r="B196" t="s">
        <v>1554</v>
      </c>
      <c r="C196" t="s">
        <v>1573</v>
      </c>
      <c r="D196" t="s">
        <v>1528</v>
      </c>
      <c r="E196" t="s">
        <v>1579</v>
      </c>
      <c r="F196" t="s">
        <v>1613</v>
      </c>
      <c r="G196" t="s">
        <v>1541</v>
      </c>
      <c r="H196" t="s">
        <v>2740</v>
      </c>
      <c r="I196" t="s">
        <v>2741</v>
      </c>
      <c r="J196">
        <v>2.0644722335228301E-18</v>
      </c>
      <c r="K196">
        <v>0</v>
      </c>
      <c r="L196" t="s">
        <v>2438</v>
      </c>
      <c r="M196" t="s">
        <v>3618</v>
      </c>
      <c r="N196" t="s">
        <v>3825</v>
      </c>
      <c r="O196" t="s">
        <v>4260</v>
      </c>
      <c r="P196" t="s">
        <v>4370</v>
      </c>
    </row>
    <row r="197" spans="1:16" x14ac:dyDescent="0.2">
      <c r="A197" t="s">
        <v>1818</v>
      </c>
      <c r="B197" t="s">
        <v>2511</v>
      </c>
      <c r="C197" t="s">
        <v>1539</v>
      </c>
      <c r="D197" t="s">
        <v>1544</v>
      </c>
      <c r="E197" t="s">
        <v>1561</v>
      </c>
      <c r="F197" t="s">
        <v>2077</v>
      </c>
      <c r="G197" t="s">
        <v>1539</v>
      </c>
      <c r="H197" t="s">
        <v>1815</v>
      </c>
      <c r="I197" t="s">
        <v>1527</v>
      </c>
      <c r="J197">
        <v>1.9402033966828401E-19</v>
      </c>
      <c r="K197">
        <v>0</v>
      </c>
      <c r="L197" t="s">
        <v>1502</v>
      </c>
      <c r="M197" t="s">
        <v>3616</v>
      </c>
      <c r="N197" t="s">
        <v>3643</v>
      </c>
      <c r="O197" t="s">
        <v>4260</v>
      </c>
      <c r="P197" t="s">
        <v>4611</v>
      </c>
    </row>
    <row r="198" spans="1:16" x14ac:dyDescent="0.2">
      <c r="A198" t="s">
        <v>1820</v>
      </c>
      <c r="B198" t="s">
        <v>2105</v>
      </c>
      <c r="C198" t="s">
        <v>1539</v>
      </c>
      <c r="D198" t="s">
        <v>1528</v>
      </c>
      <c r="E198" t="s">
        <v>1569</v>
      </c>
      <c r="F198" t="s">
        <v>1613</v>
      </c>
      <c r="G198" t="s">
        <v>1573</v>
      </c>
      <c r="H198" t="s">
        <v>1815</v>
      </c>
      <c r="I198" t="s">
        <v>1533</v>
      </c>
      <c r="J198">
        <v>3.5075814221247003E-27</v>
      </c>
      <c r="K198">
        <v>0</v>
      </c>
      <c r="L198" t="s">
        <v>1502</v>
      </c>
      <c r="M198" t="s">
        <v>3618</v>
      </c>
      <c r="N198" t="s">
        <v>3826</v>
      </c>
      <c r="O198" t="s">
        <v>4260</v>
      </c>
      <c r="P198" t="s">
        <v>4309</v>
      </c>
    </row>
    <row r="199" spans="1:16" x14ac:dyDescent="0.2">
      <c r="A199" t="s">
        <v>1822</v>
      </c>
      <c r="B199" t="s">
        <v>2742</v>
      </c>
      <c r="C199" t="s">
        <v>1538</v>
      </c>
      <c r="D199" t="s">
        <v>1543</v>
      </c>
      <c r="E199" t="s">
        <v>1579</v>
      </c>
      <c r="F199" t="s">
        <v>1595</v>
      </c>
      <c r="G199" t="s">
        <v>1938</v>
      </c>
      <c r="H199" t="s">
        <v>2446</v>
      </c>
      <c r="I199" t="s">
        <v>1544</v>
      </c>
      <c r="J199">
        <v>1.0586412494248201E-31</v>
      </c>
      <c r="K199">
        <v>0</v>
      </c>
      <c r="L199" t="s">
        <v>1502</v>
      </c>
      <c r="M199" t="s">
        <v>3616</v>
      </c>
      <c r="N199" t="s">
        <v>3827</v>
      </c>
      <c r="O199" t="s">
        <v>4260</v>
      </c>
      <c r="P199" t="s">
        <v>969</v>
      </c>
    </row>
    <row r="200" spans="1:16" x14ac:dyDescent="0.2">
      <c r="A200" t="s">
        <v>1371</v>
      </c>
      <c r="B200" t="s">
        <v>2743</v>
      </c>
      <c r="C200" t="s">
        <v>1696</v>
      </c>
      <c r="D200" t="s">
        <v>1527</v>
      </c>
      <c r="E200" t="s">
        <v>2567</v>
      </c>
      <c r="F200" t="s">
        <v>2744</v>
      </c>
      <c r="G200" t="s">
        <v>2699</v>
      </c>
      <c r="H200" t="s">
        <v>2124</v>
      </c>
      <c r="I200" t="s">
        <v>1544</v>
      </c>
      <c r="J200">
        <v>1.0703882219803801E-27</v>
      </c>
      <c r="K200">
        <v>0</v>
      </c>
      <c r="L200" t="s">
        <v>1502</v>
      </c>
      <c r="M200" t="s">
        <v>3618</v>
      </c>
      <c r="N200" t="s">
        <v>3828</v>
      </c>
      <c r="O200" t="s">
        <v>4260</v>
      </c>
    </row>
    <row r="201" spans="1:16" x14ac:dyDescent="0.2">
      <c r="A201" t="s">
        <v>1824</v>
      </c>
      <c r="B201" t="s">
        <v>1539</v>
      </c>
      <c r="C201" t="s">
        <v>1556</v>
      </c>
      <c r="D201" t="s">
        <v>1531</v>
      </c>
      <c r="E201" t="s">
        <v>1543</v>
      </c>
      <c r="F201" t="s">
        <v>2745</v>
      </c>
      <c r="G201" t="s">
        <v>1611</v>
      </c>
      <c r="H201" t="s">
        <v>1958</v>
      </c>
      <c r="I201" t="s">
        <v>1544</v>
      </c>
      <c r="J201">
        <v>1.14205780956178E-13</v>
      </c>
      <c r="K201">
        <v>0</v>
      </c>
      <c r="L201" t="s">
        <v>2439</v>
      </c>
      <c r="M201" t="s">
        <v>3621</v>
      </c>
      <c r="N201" t="s">
        <v>3829</v>
      </c>
      <c r="O201" t="s">
        <v>4260</v>
      </c>
      <c r="P201" t="s">
        <v>4371</v>
      </c>
    </row>
    <row r="202" spans="1:16" x14ac:dyDescent="0.2">
      <c r="A202" t="s">
        <v>1825</v>
      </c>
      <c r="B202" t="s">
        <v>1595</v>
      </c>
      <c r="C202" t="s">
        <v>1556</v>
      </c>
      <c r="D202" t="s">
        <v>1554</v>
      </c>
      <c r="E202" t="s">
        <v>1543</v>
      </c>
      <c r="F202" t="s">
        <v>2746</v>
      </c>
      <c r="G202" t="s">
        <v>2124</v>
      </c>
      <c r="H202" t="s">
        <v>2747</v>
      </c>
      <c r="I202" t="s">
        <v>2169</v>
      </c>
      <c r="J202">
        <v>5.0034476891413597E-15</v>
      </c>
      <c r="K202">
        <v>0</v>
      </c>
      <c r="L202" t="s">
        <v>2438</v>
      </c>
      <c r="M202" t="s">
        <v>3621</v>
      </c>
      <c r="N202" t="s">
        <v>3830</v>
      </c>
      <c r="O202" t="s">
        <v>4260</v>
      </c>
      <c r="P202" t="s">
        <v>969</v>
      </c>
    </row>
    <row r="203" spans="1:16" x14ac:dyDescent="0.2">
      <c r="A203" t="s">
        <v>1372</v>
      </c>
      <c r="B203" t="s">
        <v>2748</v>
      </c>
      <c r="C203" t="s">
        <v>1526</v>
      </c>
      <c r="D203" t="s">
        <v>1536</v>
      </c>
      <c r="E203" t="s">
        <v>1554</v>
      </c>
      <c r="F203" t="s">
        <v>1936</v>
      </c>
      <c r="G203" t="s">
        <v>1626</v>
      </c>
      <c r="H203" t="s">
        <v>1556</v>
      </c>
      <c r="I203" t="s">
        <v>1552</v>
      </c>
      <c r="J203">
        <v>2.7954473538483301E-40</v>
      </c>
      <c r="K203">
        <v>0</v>
      </c>
      <c r="L203" t="s">
        <v>1502</v>
      </c>
      <c r="M203" t="s">
        <v>3618</v>
      </c>
      <c r="N203" t="s">
        <v>3831</v>
      </c>
      <c r="O203" t="s">
        <v>4260</v>
      </c>
      <c r="P203" t="s">
        <v>4372</v>
      </c>
    </row>
    <row r="204" spans="1:16" x14ac:dyDescent="0.2">
      <c r="A204" t="s">
        <v>1826</v>
      </c>
      <c r="B204" t="s">
        <v>2749</v>
      </c>
      <c r="C204" t="s">
        <v>1554</v>
      </c>
      <c r="D204" t="s">
        <v>1554</v>
      </c>
      <c r="E204" t="s">
        <v>1552</v>
      </c>
      <c r="F204" t="s">
        <v>2405</v>
      </c>
      <c r="G204" t="s">
        <v>1589</v>
      </c>
      <c r="H204" t="s">
        <v>1573</v>
      </c>
      <c r="I204" t="s">
        <v>1793</v>
      </c>
      <c r="J204">
        <v>9.6599030939423595E-20</v>
      </c>
      <c r="K204">
        <v>0</v>
      </c>
      <c r="L204" t="s">
        <v>1502</v>
      </c>
      <c r="M204" t="s">
        <v>3621</v>
      </c>
      <c r="N204" t="s">
        <v>3832</v>
      </c>
      <c r="O204" t="s">
        <v>4260</v>
      </c>
      <c r="P204" t="s">
        <v>4373</v>
      </c>
    </row>
    <row r="205" spans="1:16" x14ac:dyDescent="0.2">
      <c r="A205" t="s">
        <v>1827</v>
      </c>
      <c r="B205" t="s">
        <v>1533</v>
      </c>
      <c r="C205" t="s">
        <v>1558</v>
      </c>
      <c r="D205" t="s">
        <v>1552</v>
      </c>
      <c r="E205" t="s">
        <v>1543</v>
      </c>
      <c r="F205" t="s">
        <v>1591</v>
      </c>
      <c r="G205" t="s">
        <v>1966</v>
      </c>
      <c r="H205" t="s">
        <v>2750</v>
      </c>
      <c r="I205" t="s">
        <v>2751</v>
      </c>
      <c r="J205">
        <v>3.3239280173124802E-15</v>
      </c>
      <c r="K205">
        <v>0</v>
      </c>
      <c r="L205" t="s">
        <v>2438</v>
      </c>
      <c r="M205" t="s">
        <v>3616</v>
      </c>
      <c r="N205" t="s">
        <v>3833</v>
      </c>
      <c r="O205" t="s">
        <v>4260</v>
      </c>
      <c r="P205" t="s">
        <v>4612</v>
      </c>
    </row>
    <row r="206" spans="1:16" x14ac:dyDescent="0.2">
      <c r="A206" t="s">
        <v>1828</v>
      </c>
      <c r="B206" t="s">
        <v>1528</v>
      </c>
      <c r="C206" t="s">
        <v>1528</v>
      </c>
      <c r="D206" t="s">
        <v>1554</v>
      </c>
      <c r="E206" t="s">
        <v>1554</v>
      </c>
      <c r="F206" t="s">
        <v>2006</v>
      </c>
      <c r="G206" t="s">
        <v>1753</v>
      </c>
      <c r="H206" t="s">
        <v>2212</v>
      </c>
      <c r="I206" t="s">
        <v>2752</v>
      </c>
      <c r="J206">
        <v>2.4581836159397902E-12</v>
      </c>
      <c r="K206">
        <v>0</v>
      </c>
      <c r="L206" t="s">
        <v>2438</v>
      </c>
      <c r="M206" t="s">
        <v>3618</v>
      </c>
      <c r="N206" t="s">
        <v>3834</v>
      </c>
      <c r="O206" t="s">
        <v>4260</v>
      </c>
      <c r="P206" t="s">
        <v>4374</v>
      </c>
    </row>
    <row r="207" spans="1:16" x14ac:dyDescent="0.2">
      <c r="A207" t="s">
        <v>1829</v>
      </c>
      <c r="B207" t="s">
        <v>2753</v>
      </c>
      <c r="C207" t="s">
        <v>1558</v>
      </c>
      <c r="D207" t="s">
        <v>1554</v>
      </c>
      <c r="E207" t="s">
        <v>1579</v>
      </c>
      <c r="F207" t="s">
        <v>2506</v>
      </c>
      <c r="G207" t="s">
        <v>1966</v>
      </c>
      <c r="H207" t="s">
        <v>2446</v>
      </c>
      <c r="I207" t="s">
        <v>1544</v>
      </c>
      <c r="J207">
        <v>1.53567353266018E-25</v>
      </c>
      <c r="K207">
        <v>0</v>
      </c>
      <c r="L207" t="s">
        <v>1502</v>
      </c>
      <c r="M207" t="s">
        <v>3618</v>
      </c>
      <c r="N207" t="s">
        <v>3835</v>
      </c>
      <c r="O207" t="s">
        <v>4260</v>
      </c>
      <c r="P207" t="s">
        <v>4323</v>
      </c>
    </row>
    <row r="208" spans="1:16" x14ac:dyDescent="0.2">
      <c r="A208" t="s">
        <v>1830</v>
      </c>
      <c r="B208" t="s">
        <v>1539</v>
      </c>
      <c r="C208" t="s">
        <v>2754</v>
      </c>
      <c r="D208" t="s">
        <v>1925</v>
      </c>
      <c r="E208" t="s">
        <v>1797</v>
      </c>
      <c r="F208" t="s">
        <v>1533</v>
      </c>
      <c r="G208" t="s">
        <v>2693</v>
      </c>
      <c r="H208" t="s">
        <v>2192</v>
      </c>
      <c r="I208" t="s">
        <v>1947</v>
      </c>
      <c r="J208">
        <v>1.5155679212655899E-16</v>
      </c>
      <c r="K208">
        <v>0</v>
      </c>
      <c r="L208" t="s">
        <v>2440</v>
      </c>
      <c r="M208" t="s">
        <v>3618</v>
      </c>
      <c r="N208" t="s">
        <v>3836</v>
      </c>
      <c r="O208" t="s">
        <v>4260</v>
      </c>
      <c r="P208" t="s">
        <v>969</v>
      </c>
    </row>
    <row r="209" spans="1:16" x14ac:dyDescent="0.2">
      <c r="A209" t="s">
        <v>1365</v>
      </c>
      <c r="B209" t="s">
        <v>2755</v>
      </c>
      <c r="C209" t="s">
        <v>1544</v>
      </c>
      <c r="D209" t="s">
        <v>1543</v>
      </c>
      <c r="E209" t="s">
        <v>1534</v>
      </c>
      <c r="F209" t="s">
        <v>1528</v>
      </c>
      <c r="G209" t="s">
        <v>1626</v>
      </c>
      <c r="H209" t="s">
        <v>1966</v>
      </c>
      <c r="I209" t="s">
        <v>1527</v>
      </c>
      <c r="J209">
        <v>1.14778122401425E-39</v>
      </c>
      <c r="K209">
        <v>0</v>
      </c>
      <c r="L209" t="s">
        <v>1502</v>
      </c>
      <c r="M209" t="s">
        <v>3621</v>
      </c>
      <c r="N209" t="s">
        <v>3837</v>
      </c>
      <c r="O209" t="s">
        <v>4260</v>
      </c>
      <c r="P209" t="s">
        <v>4375</v>
      </c>
    </row>
    <row r="210" spans="1:16" x14ac:dyDescent="0.2">
      <c r="A210" t="s">
        <v>1832</v>
      </c>
      <c r="B210" t="s">
        <v>2585</v>
      </c>
      <c r="C210" t="s">
        <v>1573</v>
      </c>
      <c r="D210" t="s">
        <v>1527</v>
      </c>
      <c r="E210" t="s">
        <v>1560</v>
      </c>
      <c r="F210" t="s">
        <v>1720</v>
      </c>
      <c r="G210" t="s">
        <v>2471</v>
      </c>
      <c r="H210" t="s">
        <v>1541</v>
      </c>
      <c r="I210" t="s">
        <v>1526</v>
      </c>
      <c r="J210">
        <v>9.0948640947003394E-30</v>
      </c>
      <c r="K210">
        <v>0</v>
      </c>
      <c r="L210" t="s">
        <v>1502</v>
      </c>
      <c r="M210" t="s">
        <v>3621</v>
      </c>
      <c r="N210" t="s">
        <v>3838</v>
      </c>
      <c r="O210" t="s">
        <v>4260</v>
      </c>
      <c r="P210" t="s">
        <v>4376</v>
      </c>
    </row>
    <row r="211" spans="1:16" x14ac:dyDescent="0.2">
      <c r="A211" t="s">
        <v>1373</v>
      </c>
      <c r="B211" t="s">
        <v>1833</v>
      </c>
      <c r="C211" t="s">
        <v>1526</v>
      </c>
      <c r="D211" t="s">
        <v>1534</v>
      </c>
      <c r="E211" t="s">
        <v>1552</v>
      </c>
      <c r="F211" t="s">
        <v>1552</v>
      </c>
      <c r="G211" t="s">
        <v>1541</v>
      </c>
      <c r="H211" t="s">
        <v>1526</v>
      </c>
      <c r="I211" t="s">
        <v>1527</v>
      </c>
      <c r="J211">
        <v>1.14778122401425E-39</v>
      </c>
      <c r="K211">
        <v>0</v>
      </c>
      <c r="L211" t="s">
        <v>1502</v>
      </c>
      <c r="M211" t="s">
        <v>3616</v>
      </c>
      <c r="N211" t="s">
        <v>3839</v>
      </c>
      <c r="O211" t="s">
        <v>4260</v>
      </c>
      <c r="P211" t="s">
        <v>4613</v>
      </c>
    </row>
    <row r="212" spans="1:16" x14ac:dyDescent="0.2">
      <c r="A212" t="s">
        <v>1834</v>
      </c>
      <c r="B212" t="s">
        <v>2756</v>
      </c>
      <c r="C212" t="s">
        <v>2757</v>
      </c>
      <c r="D212" t="s">
        <v>1554</v>
      </c>
      <c r="E212" t="s">
        <v>1543</v>
      </c>
      <c r="F212" t="s">
        <v>1595</v>
      </c>
      <c r="G212" t="s">
        <v>1541</v>
      </c>
      <c r="H212" t="s">
        <v>1626</v>
      </c>
      <c r="I212" t="s">
        <v>1528</v>
      </c>
      <c r="J212">
        <v>7.9780973857144004E-24</v>
      </c>
      <c r="K212">
        <v>0</v>
      </c>
      <c r="L212" t="s">
        <v>1502</v>
      </c>
      <c r="M212" t="s">
        <v>3616</v>
      </c>
      <c r="N212" t="s">
        <v>3839</v>
      </c>
      <c r="O212" t="s">
        <v>4260</v>
      </c>
      <c r="P212" t="s">
        <v>4613</v>
      </c>
    </row>
    <row r="213" spans="1:16" x14ac:dyDescent="0.2">
      <c r="A213" t="s">
        <v>1837</v>
      </c>
      <c r="B213" t="s">
        <v>1531</v>
      </c>
      <c r="C213" t="s">
        <v>1597</v>
      </c>
      <c r="D213" t="s">
        <v>1596</v>
      </c>
      <c r="E213" t="s">
        <v>1536</v>
      </c>
      <c r="F213" t="s">
        <v>1531</v>
      </c>
      <c r="G213" t="s">
        <v>2758</v>
      </c>
      <c r="H213" t="s">
        <v>2759</v>
      </c>
      <c r="I213" t="s">
        <v>2488</v>
      </c>
      <c r="J213">
        <v>1.4120928516340001E-24</v>
      </c>
      <c r="K213">
        <v>0</v>
      </c>
      <c r="L213" t="s">
        <v>2440</v>
      </c>
      <c r="M213" t="s">
        <v>3616</v>
      </c>
      <c r="N213" t="s">
        <v>3839</v>
      </c>
      <c r="O213" t="s">
        <v>4260</v>
      </c>
      <c r="P213" t="s">
        <v>4613</v>
      </c>
    </row>
    <row r="214" spans="1:16" x14ac:dyDescent="0.2">
      <c r="A214" t="s">
        <v>999</v>
      </c>
      <c r="B214" t="s">
        <v>2760</v>
      </c>
      <c r="C214" t="s">
        <v>1544</v>
      </c>
      <c r="D214" t="s">
        <v>1552</v>
      </c>
      <c r="E214" t="s">
        <v>2462</v>
      </c>
      <c r="F214" t="s">
        <v>1780</v>
      </c>
      <c r="G214" t="s">
        <v>1626</v>
      </c>
      <c r="H214" t="s">
        <v>2446</v>
      </c>
      <c r="I214" t="s">
        <v>1780</v>
      </c>
      <c r="J214">
        <v>1.11911642375134E-38</v>
      </c>
      <c r="K214">
        <v>0</v>
      </c>
      <c r="L214" t="s">
        <v>1502</v>
      </c>
      <c r="M214" t="s">
        <v>3618</v>
      </c>
      <c r="N214" t="s">
        <v>3840</v>
      </c>
      <c r="O214" t="s">
        <v>4260</v>
      </c>
    </row>
    <row r="215" spans="1:16" x14ac:dyDescent="0.2">
      <c r="A215" t="s">
        <v>1839</v>
      </c>
      <c r="B215" t="s">
        <v>1526</v>
      </c>
      <c r="C215" t="s">
        <v>1558</v>
      </c>
      <c r="D215" t="s">
        <v>1995</v>
      </c>
      <c r="E215" t="s">
        <v>1840</v>
      </c>
      <c r="F215" t="s">
        <v>2090</v>
      </c>
      <c r="G215" t="s">
        <v>2761</v>
      </c>
      <c r="H215" t="s">
        <v>1966</v>
      </c>
      <c r="I215" t="s">
        <v>1531</v>
      </c>
      <c r="J215">
        <v>3.2082287070345E-17</v>
      </c>
      <c r="K215">
        <v>0</v>
      </c>
      <c r="L215" t="s">
        <v>1497</v>
      </c>
      <c r="M215" t="s">
        <v>3621</v>
      </c>
      <c r="N215" t="s">
        <v>3841</v>
      </c>
      <c r="O215" t="s">
        <v>4260</v>
      </c>
      <c r="P215" t="s">
        <v>4282</v>
      </c>
    </row>
    <row r="216" spans="1:16" x14ac:dyDescent="0.2">
      <c r="A216" t="s">
        <v>1374</v>
      </c>
      <c r="B216" t="s">
        <v>1841</v>
      </c>
      <c r="C216" t="s">
        <v>2762</v>
      </c>
      <c r="D216" t="s">
        <v>1552</v>
      </c>
      <c r="E216" t="s">
        <v>1579</v>
      </c>
      <c r="F216" t="s">
        <v>1596</v>
      </c>
      <c r="G216" t="s">
        <v>1966</v>
      </c>
      <c r="H216" t="s">
        <v>1815</v>
      </c>
      <c r="I216" t="s">
        <v>1533</v>
      </c>
      <c r="J216">
        <v>8.3723927095525499E-32</v>
      </c>
      <c r="K216">
        <v>0</v>
      </c>
      <c r="L216" t="s">
        <v>1502</v>
      </c>
      <c r="M216" t="s">
        <v>3616</v>
      </c>
      <c r="N216" t="s">
        <v>3842</v>
      </c>
      <c r="O216" t="s">
        <v>4260</v>
      </c>
      <c r="P216" t="s">
        <v>4614</v>
      </c>
    </row>
    <row r="217" spans="1:16" x14ac:dyDescent="0.2">
      <c r="A217" t="s">
        <v>1842</v>
      </c>
      <c r="B217" t="s">
        <v>1528</v>
      </c>
      <c r="C217" t="s">
        <v>2763</v>
      </c>
      <c r="D217" t="s">
        <v>2764</v>
      </c>
      <c r="E217" t="s">
        <v>1771</v>
      </c>
      <c r="F217" t="s">
        <v>1528</v>
      </c>
      <c r="G217" t="s">
        <v>1626</v>
      </c>
      <c r="H217" t="s">
        <v>1565</v>
      </c>
      <c r="I217" t="s">
        <v>1536</v>
      </c>
      <c r="J217">
        <v>9.1041579603268799E-15</v>
      </c>
      <c r="K217">
        <v>0</v>
      </c>
      <c r="L217" t="s">
        <v>1501</v>
      </c>
      <c r="M217" t="s">
        <v>3616</v>
      </c>
      <c r="N217" t="s">
        <v>3843</v>
      </c>
      <c r="O217" t="s">
        <v>4260</v>
      </c>
      <c r="P217" t="s">
        <v>4615</v>
      </c>
    </row>
    <row r="218" spans="1:16" x14ac:dyDescent="0.2">
      <c r="A218" t="s">
        <v>1000</v>
      </c>
      <c r="B218" t="s">
        <v>2570</v>
      </c>
      <c r="C218" t="s">
        <v>1531</v>
      </c>
      <c r="D218" t="s">
        <v>1543</v>
      </c>
      <c r="E218" t="s">
        <v>1534</v>
      </c>
      <c r="F218" t="s">
        <v>2302</v>
      </c>
      <c r="G218" t="s">
        <v>1541</v>
      </c>
      <c r="H218" t="s">
        <v>1539</v>
      </c>
      <c r="I218" t="s">
        <v>1528</v>
      </c>
      <c r="J218">
        <v>5.5734088878934699E-28</v>
      </c>
      <c r="K218">
        <v>0</v>
      </c>
      <c r="L218" t="s">
        <v>1502</v>
      </c>
      <c r="M218" t="s">
        <v>3624</v>
      </c>
      <c r="N218" t="s">
        <v>1001</v>
      </c>
      <c r="O218" t="s">
        <v>4261</v>
      </c>
    </row>
    <row r="219" spans="1:16" x14ac:dyDescent="0.2">
      <c r="A219" t="s">
        <v>1375</v>
      </c>
      <c r="B219" t="s">
        <v>2765</v>
      </c>
      <c r="C219" t="s">
        <v>2766</v>
      </c>
      <c r="D219" t="s">
        <v>1552</v>
      </c>
      <c r="E219" t="s">
        <v>1579</v>
      </c>
      <c r="F219" t="s">
        <v>2092</v>
      </c>
      <c r="G219" t="s">
        <v>2124</v>
      </c>
      <c r="H219" t="s">
        <v>1815</v>
      </c>
      <c r="I219" t="s">
        <v>1531</v>
      </c>
      <c r="J219">
        <v>4.0246695811053401E-31</v>
      </c>
      <c r="K219">
        <v>0</v>
      </c>
      <c r="L219" t="s">
        <v>1502</v>
      </c>
      <c r="M219" t="s">
        <v>3616</v>
      </c>
      <c r="N219" t="s">
        <v>3844</v>
      </c>
      <c r="O219" t="s">
        <v>4260</v>
      </c>
      <c r="P219" t="s">
        <v>4616</v>
      </c>
    </row>
    <row r="220" spans="1:16" x14ac:dyDescent="0.2">
      <c r="A220" t="s">
        <v>1366</v>
      </c>
      <c r="B220" t="s">
        <v>2767</v>
      </c>
      <c r="C220" t="s">
        <v>1554</v>
      </c>
      <c r="D220" t="s">
        <v>1554</v>
      </c>
      <c r="E220" t="s">
        <v>1536</v>
      </c>
      <c r="F220" t="s">
        <v>2768</v>
      </c>
      <c r="G220" t="s">
        <v>2769</v>
      </c>
      <c r="H220" t="s">
        <v>2770</v>
      </c>
      <c r="I220" t="s">
        <v>1527</v>
      </c>
      <c r="J220">
        <v>5.4071093576865504E-31</v>
      </c>
      <c r="K220">
        <v>0</v>
      </c>
      <c r="L220" t="s">
        <v>1502</v>
      </c>
      <c r="M220" t="s">
        <v>3621</v>
      </c>
      <c r="N220" t="s">
        <v>3845</v>
      </c>
      <c r="O220" t="s">
        <v>4260</v>
      </c>
      <c r="P220" t="s">
        <v>969</v>
      </c>
    </row>
    <row r="221" spans="1:16" x14ac:dyDescent="0.2">
      <c r="A221" t="s">
        <v>1367</v>
      </c>
      <c r="B221" t="s">
        <v>2771</v>
      </c>
      <c r="C221" t="s">
        <v>1573</v>
      </c>
      <c r="D221" t="s">
        <v>1526</v>
      </c>
      <c r="E221" t="s">
        <v>1560</v>
      </c>
      <c r="F221" t="s">
        <v>2141</v>
      </c>
      <c r="G221" t="s">
        <v>2124</v>
      </c>
      <c r="H221" t="s">
        <v>1626</v>
      </c>
      <c r="I221" t="s">
        <v>1526</v>
      </c>
      <c r="J221">
        <v>1.26834249912344E-43</v>
      </c>
      <c r="K221">
        <v>0</v>
      </c>
      <c r="L221" t="s">
        <v>1502</v>
      </c>
      <c r="M221" t="s">
        <v>3621</v>
      </c>
      <c r="N221" t="s">
        <v>3846</v>
      </c>
      <c r="O221" t="s">
        <v>4260</v>
      </c>
      <c r="P221" t="s">
        <v>4377</v>
      </c>
    </row>
    <row r="222" spans="1:16" x14ac:dyDescent="0.2">
      <c r="A222" t="s">
        <v>1376</v>
      </c>
      <c r="B222" t="s">
        <v>2772</v>
      </c>
      <c r="C222" t="s">
        <v>1527</v>
      </c>
      <c r="D222" t="s">
        <v>1543</v>
      </c>
      <c r="E222" t="s">
        <v>1536</v>
      </c>
      <c r="F222" t="s">
        <v>1596</v>
      </c>
      <c r="G222" t="s">
        <v>1626</v>
      </c>
      <c r="H222" t="s">
        <v>1565</v>
      </c>
      <c r="I222" t="s">
        <v>1544</v>
      </c>
      <c r="J222">
        <v>8.7655557277626603E-41</v>
      </c>
      <c r="K222">
        <v>0</v>
      </c>
      <c r="L222" t="s">
        <v>1502</v>
      </c>
      <c r="M222" t="s">
        <v>3616</v>
      </c>
      <c r="N222" t="s">
        <v>3847</v>
      </c>
      <c r="O222" t="s">
        <v>4260</v>
      </c>
      <c r="P222" t="s">
        <v>4617</v>
      </c>
    </row>
    <row r="223" spans="1:16" x14ac:dyDescent="0.2">
      <c r="A223" t="s">
        <v>1368</v>
      </c>
      <c r="B223" t="s">
        <v>2773</v>
      </c>
      <c r="C223" t="s">
        <v>1565</v>
      </c>
      <c r="D223" t="s">
        <v>1552</v>
      </c>
      <c r="E223" t="s">
        <v>2774</v>
      </c>
      <c r="F223" t="s">
        <v>2775</v>
      </c>
      <c r="G223" t="s">
        <v>1530</v>
      </c>
      <c r="H223" t="s">
        <v>2446</v>
      </c>
      <c r="I223" t="s">
        <v>1527</v>
      </c>
      <c r="J223">
        <v>2.8497242348411199E-32</v>
      </c>
      <c r="K223">
        <v>0</v>
      </c>
      <c r="L223" t="s">
        <v>1502</v>
      </c>
      <c r="M223" t="s">
        <v>3616</v>
      </c>
      <c r="N223" t="s">
        <v>3848</v>
      </c>
      <c r="O223" t="s">
        <v>4260</v>
      </c>
      <c r="P223" t="s">
        <v>4361</v>
      </c>
    </row>
    <row r="224" spans="1:16" x14ac:dyDescent="0.2">
      <c r="A224" t="s">
        <v>1377</v>
      </c>
      <c r="B224" t="s">
        <v>2776</v>
      </c>
      <c r="C224" t="s">
        <v>1558</v>
      </c>
      <c r="D224" t="s">
        <v>1534</v>
      </c>
      <c r="E224" t="s">
        <v>1554</v>
      </c>
      <c r="F224" t="s">
        <v>1616</v>
      </c>
      <c r="G224" t="s">
        <v>1589</v>
      </c>
      <c r="H224" t="s">
        <v>2124</v>
      </c>
      <c r="I224" t="s">
        <v>1531</v>
      </c>
      <c r="J224">
        <v>1.4058878799327999E-41</v>
      </c>
      <c r="K224">
        <v>0</v>
      </c>
      <c r="L224" t="s">
        <v>1502</v>
      </c>
      <c r="M224" t="s">
        <v>3616</v>
      </c>
      <c r="N224" t="s">
        <v>3849</v>
      </c>
      <c r="O224" t="s">
        <v>4260</v>
      </c>
      <c r="P224" t="s">
        <v>4618</v>
      </c>
    </row>
    <row r="225" spans="1:16" x14ac:dyDescent="0.2">
      <c r="A225" t="s">
        <v>1002</v>
      </c>
      <c r="B225" t="s">
        <v>2777</v>
      </c>
      <c r="C225" t="s">
        <v>1552</v>
      </c>
      <c r="D225" t="s">
        <v>1554</v>
      </c>
      <c r="E225" t="s">
        <v>1543</v>
      </c>
      <c r="F225" t="s">
        <v>1934</v>
      </c>
      <c r="G225" t="s">
        <v>1588</v>
      </c>
      <c r="H225" t="s">
        <v>2471</v>
      </c>
      <c r="I225" t="s">
        <v>1543</v>
      </c>
      <c r="J225">
        <v>4.2684551876735101E-40</v>
      </c>
      <c r="K225">
        <v>0</v>
      </c>
      <c r="L225" t="s">
        <v>1502</v>
      </c>
      <c r="M225" t="s">
        <v>3850</v>
      </c>
      <c r="N225" t="s">
        <v>3508</v>
      </c>
      <c r="O225" t="s">
        <v>4261</v>
      </c>
      <c r="P225" t="s">
        <v>969</v>
      </c>
    </row>
    <row r="226" spans="1:16" x14ac:dyDescent="0.2">
      <c r="A226" t="s">
        <v>1845</v>
      </c>
      <c r="B226" t="s">
        <v>2778</v>
      </c>
      <c r="C226" t="s">
        <v>1527</v>
      </c>
      <c r="D226" t="s">
        <v>1531</v>
      </c>
      <c r="E226" t="s">
        <v>1537</v>
      </c>
      <c r="F226" t="s">
        <v>1591</v>
      </c>
      <c r="G226" t="s">
        <v>1815</v>
      </c>
      <c r="H226" t="s">
        <v>1539</v>
      </c>
      <c r="I226" t="s">
        <v>1527</v>
      </c>
      <c r="J226">
        <v>7.3481456706514804E-18</v>
      </c>
      <c r="K226">
        <v>0</v>
      </c>
      <c r="L226" t="s">
        <v>1502</v>
      </c>
      <c r="M226" t="s">
        <v>3618</v>
      </c>
      <c r="N226" t="s">
        <v>3851</v>
      </c>
      <c r="O226" t="s">
        <v>4260</v>
      </c>
      <c r="P226" t="s">
        <v>4348</v>
      </c>
    </row>
    <row r="227" spans="1:16" x14ac:dyDescent="0.2">
      <c r="A227" t="s">
        <v>1369</v>
      </c>
      <c r="B227" t="s">
        <v>2779</v>
      </c>
      <c r="C227" t="s">
        <v>1534</v>
      </c>
      <c r="D227" t="s">
        <v>1537</v>
      </c>
      <c r="E227" t="s">
        <v>1554</v>
      </c>
      <c r="F227" t="s">
        <v>1934</v>
      </c>
      <c r="G227" t="s">
        <v>1541</v>
      </c>
      <c r="H227" t="s">
        <v>1556</v>
      </c>
      <c r="I227" t="s">
        <v>1554</v>
      </c>
      <c r="J227">
        <v>8.4885822055468095E-40</v>
      </c>
      <c r="K227">
        <v>0</v>
      </c>
      <c r="L227" t="s">
        <v>1502</v>
      </c>
      <c r="M227" t="s">
        <v>3618</v>
      </c>
      <c r="N227" t="s">
        <v>3852</v>
      </c>
      <c r="O227" t="s">
        <v>4260</v>
      </c>
      <c r="P227" t="s">
        <v>4378</v>
      </c>
    </row>
    <row r="228" spans="1:16" x14ac:dyDescent="0.2">
      <c r="A228" t="s">
        <v>2780</v>
      </c>
      <c r="B228" t="s">
        <v>1531</v>
      </c>
      <c r="C228" t="s">
        <v>2077</v>
      </c>
      <c r="D228" t="s">
        <v>2084</v>
      </c>
      <c r="E228" t="s">
        <v>1534</v>
      </c>
      <c r="F228" t="s">
        <v>1528</v>
      </c>
      <c r="G228" t="s">
        <v>1589</v>
      </c>
      <c r="H228" t="s">
        <v>1565</v>
      </c>
      <c r="I228" t="s">
        <v>1528</v>
      </c>
      <c r="J228">
        <v>5.2514857810777598E-18</v>
      </c>
      <c r="K228">
        <v>0</v>
      </c>
      <c r="L228" t="s">
        <v>1501</v>
      </c>
      <c r="M228" t="s">
        <v>3616</v>
      </c>
      <c r="N228" t="s">
        <v>3853</v>
      </c>
      <c r="O228" t="s">
        <v>4260</v>
      </c>
      <c r="P228" t="s">
        <v>4348</v>
      </c>
    </row>
    <row r="229" spans="1:16" x14ac:dyDescent="0.2">
      <c r="A229" t="s">
        <v>1003</v>
      </c>
      <c r="B229" t="s">
        <v>2309</v>
      </c>
      <c r="C229" t="s">
        <v>1556</v>
      </c>
      <c r="D229" t="s">
        <v>1527</v>
      </c>
      <c r="E229" t="s">
        <v>1536</v>
      </c>
      <c r="F229" t="s">
        <v>2379</v>
      </c>
      <c r="G229" t="s">
        <v>2471</v>
      </c>
      <c r="H229" t="s">
        <v>1626</v>
      </c>
      <c r="I229" t="s">
        <v>1526</v>
      </c>
      <c r="J229">
        <v>1.09388198451548E-41</v>
      </c>
      <c r="K229">
        <v>0</v>
      </c>
      <c r="L229" t="s">
        <v>1502</v>
      </c>
      <c r="M229" t="s">
        <v>3629</v>
      </c>
      <c r="N229" t="s">
        <v>3509</v>
      </c>
      <c r="O229" t="s">
        <v>4262</v>
      </c>
      <c r="P229" t="s">
        <v>4379</v>
      </c>
    </row>
    <row r="230" spans="1:16" x14ac:dyDescent="0.2">
      <c r="A230" t="s">
        <v>1378</v>
      </c>
      <c r="B230" t="s">
        <v>1648</v>
      </c>
      <c r="C230" t="s">
        <v>1558</v>
      </c>
      <c r="D230" t="s">
        <v>1531</v>
      </c>
      <c r="E230" t="s">
        <v>1569</v>
      </c>
      <c r="F230" t="s">
        <v>1595</v>
      </c>
      <c r="G230" t="s">
        <v>1573</v>
      </c>
      <c r="H230" t="s">
        <v>1815</v>
      </c>
      <c r="I230" t="s">
        <v>1527</v>
      </c>
      <c r="J230">
        <v>1.7036204992049599E-36</v>
      </c>
      <c r="K230">
        <v>0</v>
      </c>
      <c r="L230" t="s">
        <v>1502</v>
      </c>
      <c r="M230" t="s">
        <v>3616</v>
      </c>
      <c r="N230" t="s">
        <v>3854</v>
      </c>
      <c r="O230" t="s">
        <v>4260</v>
      </c>
      <c r="P230" t="s">
        <v>4619</v>
      </c>
    </row>
    <row r="231" spans="1:16" x14ac:dyDescent="0.2">
      <c r="A231" t="s">
        <v>1379</v>
      </c>
      <c r="B231" t="s">
        <v>2781</v>
      </c>
      <c r="C231" t="s">
        <v>1558</v>
      </c>
      <c r="D231" t="s">
        <v>1531</v>
      </c>
      <c r="E231" t="s">
        <v>1670</v>
      </c>
      <c r="F231" t="s">
        <v>1606</v>
      </c>
      <c r="G231" t="s">
        <v>1565</v>
      </c>
      <c r="H231" t="s">
        <v>1966</v>
      </c>
      <c r="I231" t="s">
        <v>1544</v>
      </c>
      <c r="J231">
        <v>1.89642659778551E-36</v>
      </c>
      <c r="K231">
        <v>0</v>
      </c>
      <c r="L231" t="s">
        <v>1502</v>
      </c>
      <c r="M231" t="s">
        <v>3616</v>
      </c>
      <c r="N231" t="s">
        <v>3854</v>
      </c>
      <c r="O231" t="s">
        <v>4260</v>
      </c>
      <c r="P231" t="s">
        <v>4619</v>
      </c>
    </row>
    <row r="232" spans="1:16" x14ac:dyDescent="0.2">
      <c r="A232" t="s">
        <v>1004</v>
      </c>
      <c r="B232" t="s">
        <v>2782</v>
      </c>
      <c r="C232" t="s">
        <v>1531</v>
      </c>
      <c r="D232" t="s">
        <v>1543</v>
      </c>
      <c r="E232" t="s">
        <v>1554</v>
      </c>
      <c r="F232" t="s">
        <v>1596</v>
      </c>
      <c r="G232" t="s">
        <v>1588</v>
      </c>
      <c r="H232" t="s">
        <v>1565</v>
      </c>
      <c r="I232" t="s">
        <v>1531</v>
      </c>
      <c r="J232">
        <v>6.2274779996509203E-36</v>
      </c>
      <c r="K232">
        <v>0</v>
      </c>
      <c r="L232" t="s">
        <v>1502</v>
      </c>
      <c r="M232" t="s">
        <v>3730</v>
      </c>
      <c r="N232" t="s">
        <v>1005</v>
      </c>
      <c r="O232" t="s">
        <v>4261</v>
      </c>
    </row>
    <row r="233" spans="1:16" x14ac:dyDescent="0.2">
      <c r="A233" t="s">
        <v>1846</v>
      </c>
      <c r="B233" t="s">
        <v>2511</v>
      </c>
      <c r="C233" t="s">
        <v>1527</v>
      </c>
      <c r="D233" t="s">
        <v>1552</v>
      </c>
      <c r="E233" t="s">
        <v>1534</v>
      </c>
      <c r="F233" t="s">
        <v>2536</v>
      </c>
      <c r="G233" t="s">
        <v>1588</v>
      </c>
      <c r="H233" t="s">
        <v>1815</v>
      </c>
      <c r="I233" t="s">
        <v>1534</v>
      </c>
      <c r="J233">
        <v>1.7478647579241901E-20</v>
      </c>
      <c r="K233">
        <v>0</v>
      </c>
      <c r="L233" t="s">
        <v>1502</v>
      </c>
      <c r="M233" t="s">
        <v>3621</v>
      </c>
      <c r="N233" t="s">
        <v>3855</v>
      </c>
      <c r="O233" t="s">
        <v>4260</v>
      </c>
      <c r="P233" t="s">
        <v>969</v>
      </c>
    </row>
    <row r="234" spans="1:16" x14ac:dyDescent="0.2">
      <c r="A234" t="s">
        <v>1380</v>
      </c>
      <c r="B234" t="s">
        <v>2783</v>
      </c>
      <c r="C234" t="s">
        <v>1558</v>
      </c>
      <c r="D234" t="s">
        <v>1543</v>
      </c>
      <c r="E234" t="s">
        <v>1579</v>
      </c>
      <c r="F234" t="s">
        <v>1563</v>
      </c>
      <c r="G234" t="s">
        <v>1966</v>
      </c>
      <c r="H234" t="s">
        <v>2446</v>
      </c>
      <c r="I234" t="s">
        <v>1526</v>
      </c>
      <c r="J234">
        <v>1.7913595801724801E-33</v>
      </c>
      <c r="K234">
        <v>0</v>
      </c>
      <c r="L234" t="s">
        <v>1502</v>
      </c>
      <c r="M234" t="s">
        <v>3618</v>
      </c>
      <c r="N234" t="s">
        <v>3856</v>
      </c>
      <c r="O234" t="s">
        <v>4260</v>
      </c>
      <c r="P234" t="s">
        <v>4380</v>
      </c>
    </row>
    <row r="235" spans="1:16" x14ac:dyDescent="0.2">
      <c r="A235" t="s">
        <v>1847</v>
      </c>
      <c r="B235" t="s">
        <v>1848</v>
      </c>
      <c r="C235" t="s">
        <v>1544</v>
      </c>
      <c r="D235" t="s">
        <v>1536</v>
      </c>
      <c r="E235" t="s">
        <v>1543</v>
      </c>
      <c r="F235" t="s">
        <v>1528</v>
      </c>
      <c r="G235" t="s">
        <v>1589</v>
      </c>
      <c r="H235" t="s">
        <v>1556</v>
      </c>
      <c r="I235" t="s">
        <v>1528</v>
      </c>
      <c r="J235">
        <v>1.14717345345153E-29</v>
      </c>
      <c r="K235">
        <v>0</v>
      </c>
      <c r="L235" t="s">
        <v>1502</v>
      </c>
      <c r="M235" t="s">
        <v>3616</v>
      </c>
      <c r="N235" t="s">
        <v>3857</v>
      </c>
      <c r="O235" t="s">
        <v>4260</v>
      </c>
      <c r="P235" t="s">
        <v>4620</v>
      </c>
    </row>
    <row r="236" spans="1:16" x14ac:dyDescent="0.2">
      <c r="A236" t="s">
        <v>1850</v>
      </c>
      <c r="B236" t="s">
        <v>1851</v>
      </c>
      <c r="C236" t="s">
        <v>1526</v>
      </c>
      <c r="D236" t="s">
        <v>1527</v>
      </c>
      <c r="E236" t="s">
        <v>1537</v>
      </c>
      <c r="F236" t="s">
        <v>2784</v>
      </c>
      <c r="G236" t="s">
        <v>1815</v>
      </c>
      <c r="H236" t="s">
        <v>1558</v>
      </c>
      <c r="I236" t="s">
        <v>1526</v>
      </c>
      <c r="J236">
        <v>1.18861759781377E-28</v>
      </c>
      <c r="K236">
        <v>0</v>
      </c>
      <c r="L236" t="s">
        <v>1502</v>
      </c>
      <c r="M236" t="s">
        <v>3621</v>
      </c>
      <c r="N236" t="s">
        <v>3858</v>
      </c>
      <c r="O236" t="s">
        <v>4260</v>
      </c>
      <c r="P236" t="s">
        <v>4381</v>
      </c>
    </row>
    <row r="237" spans="1:16" x14ac:dyDescent="0.2">
      <c r="A237" t="s">
        <v>2785</v>
      </c>
      <c r="B237" t="s">
        <v>1526</v>
      </c>
      <c r="C237" t="s">
        <v>2786</v>
      </c>
      <c r="D237" t="s">
        <v>2787</v>
      </c>
      <c r="E237" t="s">
        <v>2788</v>
      </c>
      <c r="F237" t="s">
        <v>1531</v>
      </c>
      <c r="G237" t="s">
        <v>2789</v>
      </c>
      <c r="H237" t="s">
        <v>1815</v>
      </c>
      <c r="I237" t="s">
        <v>1527</v>
      </c>
      <c r="J237">
        <v>3.1179910678070701E-10</v>
      </c>
      <c r="K237">
        <v>0</v>
      </c>
      <c r="L237" t="s">
        <v>1501</v>
      </c>
      <c r="M237" t="s">
        <v>3618</v>
      </c>
      <c r="N237" t="s">
        <v>3859</v>
      </c>
      <c r="O237" t="s">
        <v>4260</v>
      </c>
      <c r="P237" t="s">
        <v>4382</v>
      </c>
    </row>
    <row r="238" spans="1:16" x14ac:dyDescent="0.2">
      <c r="A238" t="s">
        <v>1852</v>
      </c>
      <c r="B238" t="s">
        <v>2790</v>
      </c>
      <c r="C238" t="s">
        <v>1552</v>
      </c>
      <c r="D238" t="s">
        <v>1554</v>
      </c>
      <c r="E238" t="s">
        <v>1534</v>
      </c>
      <c r="F238" t="s">
        <v>1793</v>
      </c>
      <c r="G238" t="s">
        <v>1530</v>
      </c>
      <c r="H238" t="s">
        <v>1556</v>
      </c>
      <c r="I238" t="s">
        <v>1793</v>
      </c>
      <c r="J238">
        <v>6.3599102985318E-30</v>
      </c>
      <c r="K238">
        <v>0</v>
      </c>
      <c r="L238" t="s">
        <v>1502</v>
      </c>
      <c r="M238" t="s">
        <v>3621</v>
      </c>
      <c r="N238" t="s">
        <v>3859</v>
      </c>
      <c r="O238" t="s">
        <v>4260</v>
      </c>
      <c r="P238" t="s">
        <v>4382</v>
      </c>
    </row>
    <row r="239" spans="1:16" x14ac:dyDescent="0.2">
      <c r="A239" t="s">
        <v>1854</v>
      </c>
      <c r="B239" t="s">
        <v>2778</v>
      </c>
      <c r="C239" t="s">
        <v>1526</v>
      </c>
      <c r="D239" t="s">
        <v>1739</v>
      </c>
      <c r="E239" t="s">
        <v>1543</v>
      </c>
      <c r="F239" t="s">
        <v>2690</v>
      </c>
      <c r="G239" t="s">
        <v>1589</v>
      </c>
      <c r="H239" t="s">
        <v>1573</v>
      </c>
      <c r="I239" t="s">
        <v>1554</v>
      </c>
      <c r="J239">
        <v>5.4411001368061998E-18</v>
      </c>
      <c r="K239">
        <v>0</v>
      </c>
      <c r="L239" t="s">
        <v>1502</v>
      </c>
    </row>
    <row r="240" spans="1:16" x14ac:dyDescent="0.2">
      <c r="A240" t="s">
        <v>1855</v>
      </c>
      <c r="B240" t="s">
        <v>2585</v>
      </c>
      <c r="C240" t="s">
        <v>1558</v>
      </c>
      <c r="D240" t="s">
        <v>1526</v>
      </c>
      <c r="E240" t="s">
        <v>1554</v>
      </c>
      <c r="F240" t="s">
        <v>1607</v>
      </c>
      <c r="G240" t="s">
        <v>2124</v>
      </c>
      <c r="H240" t="s">
        <v>1966</v>
      </c>
      <c r="I240" t="s">
        <v>1527</v>
      </c>
      <c r="J240">
        <v>1.1841306023542099E-29</v>
      </c>
      <c r="K240">
        <v>0</v>
      </c>
      <c r="L240" t="s">
        <v>1502</v>
      </c>
      <c r="M240" t="s">
        <v>3618</v>
      </c>
      <c r="N240" t="s">
        <v>3860</v>
      </c>
      <c r="O240" t="s">
        <v>4260</v>
      </c>
    </row>
    <row r="241" spans="1:16" x14ac:dyDescent="0.2">
      <c r="A241" t="s">
        <v>1857</v>
      </c>
      <c r="B241" t="s">
        <v>2791</v>
      </c>
      <c r="C241" t="s">
        <v>1526</v>
      </c>
      <c r="D241" t="s">
        <v>1621</v>
      </c>
      <c r="E241" t="s">
        <v>1579</v>
      </c>
      <c r="F241" t="s">
        <v>1544</v>
      </c>
      <c r="G241" t="s">
        <v>2124</v>
      </c>
      <c r="H241" t="s">
        <v>1815</v>
      </c>
      <c r="I241" t="s">
        <v>2792</v>
      </c>
      <c r="J241">
        <v>4.4894981197162299E-18</v>
      </c>
      <c r="K241">
        <v>0</v>
      </c>
      <c r="L241" t="s">
        <v>2438</v>
      </c>
      <c r="M241" t="s">
        <v>3621</v>
      </c>
      <c r="N241" t="s">
        <v>3861</v>
      </c>
      <c r="O241" t="s">
        <v>4260</v>
      </c>
      <c r="P241" t="s">
        <v>4383</v>
      </c>
    </row>
    <row r="242" spans="1:16" x14ac:dyDescent="0.2">
      <c r="A242" t="s">
        <v>1859</v>
      </c>
      <c r="B242" t="s">
        <v>2793</v>
      </c>
      <c r="C242" t="s">
        <v>2087</v>
      </c>
      <c r="D242" t="s">
        <v>1552</v>
      </c>
      <c r="E242" t="s">
        <v>1579</v>
      </c>
      <c r="F242" t="s">
        <v>2450</v>
      </c>
      <c r="G242" t="s">
        <v>2688</v>
      </c>
      <c r="H242" t="s">
        <v>2794</v>
      </c>
      <c r="I242" t="s">
        <v>1528</v>
      </c>
      <c r="J242">
        <v>1.7425202176720001E-21</v>
      </c>
      <c r="K242">
        <v>0</v>
      </c>
      <c r="L242" t="s">
        <v>1502</v>
      </c>
      <c r="M242" t="s">
        <v>3618</v>
      </c>
      <c r="N242" t="s">
        <v>3862</v>
      </c>
      <c r="O242" t="s">
        <v>4260</v>
      </c>
      <c r="P242" t="s">
        <v>4384</v>
      </c>
    </row>
    <row r="243" spans="1:16" x14ac:dyDescent="0.2">
      <c r="A243" t="s">
        <v>1861</v>
      </c>
      <c r="B243" t="s">
        <v>2795</v>
      </c>
      <c r="C243" t="s">
        <v>1554</v>
      </c>
      <c r="D243" t="s">
        <v>1554</v>
      </c>
      <c r="E243" t="s">
        <v>1552</v>
      </c>
      <c r="F243" t="s">
        <v>2796</v>
      </c>
      <c r="G243" t="s">
        <v>1660</v>
      </c>
      <c r="H243" t="s">
        <v>1538</v>
      </c>
      <c r="I243" t="s">
        <v>1531</v>
      </c>
      <c r="J243">
        <v>1.05918394268942E-9</v>
      </c>
      <c r="K243">
        <v>0</v>
      </c>
      <c r="L243" t="s">
        <v>1502</v>
      </c>
      <c r="M243" t="s">
        <v>3616</v>
      </c>
      <c r="N243" t="s">
        <v>3863</v>
      </c>
      <c r="O243" t="s">
        <v>4260</v>
      </c>
      <c r="P243" t="s">
        <v>4621</v>
      </c>
    </row>
    <row r="244" spans="1:16" x14ac:dyDescent="0.2">
      <c r="A244" t="s">
        <v>1864</v>
      </c>
      <c r="B244" t="s">
        <v>1720</v>
      </c>
      <c r="C244" t="s">
        <v>1531</v>
      </c>
      <c r="D244" t="s">
        <v>1528</v>
      </c>
      <c r="E244" t="s">
        <v>1569</v>
      </c>
      <c r="F244" t="s">
        <v>1609</v>
      </c>
      <c r="G244" t="s">
        <v>2159</v>
      </c>
      <c r="H244" t="s">
        <v>2754</v>
      </c>
      <c r="I244" t="s">
        <v>2797</v>
      </c>
      <c r="J244">
        <v>3.79393954942509E-17</v>
      </c>
      <c r="K244">
        <v>0</v>
      </c>
      <c r="L244" t="s">
        <v>2438</v>
      </c>
      <c r="M244" t="s">
        <v>3618</v>
      </c>
      <c r="N244" t="s">
        <v>3645</v>
      </c>
      <c r="O244" t="s">
        <v>4260</v>
      </c>
      <c r="P244" t="s">
        <v>969</v>
      </c>
    </row>
    <row r="245" spans="1:16" x14ac:dyDescent="0.2">
      <c r="A245" t="s">
        <v>1865</v>
      </c>
      <c r="B245" t="s">
        <v>1616</v>
      </c>
      <c r="C245" t="s">
        <v>2266</v>
      </c>
      <c r="D245" t="s">
        <v>1793</v>
      </c>
      <c r="E245" t="s">
        <v>1554</v>
      </c>
      <c r="F245" t="s">
        <v>2798</v>
      </c>
      <c r="G245" t="s">
        <v>2799</v>
      </c>
      <c r="H245" t="s">
        <v>1938</v>
      </c>
      <c r="I245" t="s">
        <v>1771</v>
      </c>
      <c r="J245">
        <v>4.3143117671232399E-9</v>
      </c>
      <c r="K245">
        <v>0</v>
      </c>
      <c r="L245" t="s">
        <v>2440</v>
      </c>
      <c r="M245" t="s">
        <v>3618</v>
      </c>
      <c r="N245" t="s">
        <v>3864</v>
      </c>
      <c r="O245" t="s">
        <v>4260</v>
      </c>
      <c r="P245" t="s">
        <v>4385</v>
      </c>
    </row>
    <row r="246" spans="1:16" x14ac:dyDescent="0.2">
      <c r="A246" t="s">
        <v>1866</v>
      </c>
      <c r="B246" t="s">
        <v>2800</v>
      </c>
      <c r="C246" t="s">
        <v>1533</v>
      </c>
      <c r="D246" t="s">
        <v>1531</v>
      </c>
      <c r="E246" t="s">
        <v>1543</v>
      </c>
      <c r="F246" t="s">
        <v>2801</v>
      </c>
      <c r="G246" t="s">
        <v>1588</v>
      </c>
      <c r="H246" t="s">
        <v>2639</v>
      </c>
      <c r="I246" t="s">
        <v>1793</v>
      </c>
      <c r="J246">
        <v>1.50610049007145E-22</v>
      </c>
      <c r="K246">
        <v>0</v>
      </c>
      <c r="L246" t="s">
        <v>1502</v>
      </c>
      <c r="M246" t="s">
        <v>3621</v>
      </c>
      <c r="N246" t="s">
        <v>3865</v>
      </c>
      <c r="O246" t="s">
        <v>4260</v>
      </c>
      <c r="P246" t="s">
        <v>4386</v>
      </c>
    </row>
    <row r="247" spans="1:16" x14ac:dyDescent="0.2">
      <c r="A247" t="s">
        <v>1867</v>
      </c>
      <c r="B247" t="s">
        <v>1528</v>
      </c>
      <c r="C247" t="s">
        <v>1538</v>
      </c>
      <c r="D247" t="s">
        <v>1531</v>
      </c>
      <c r="E247" t="s">
        <v>1831</v>
      </c>
      <c r="F247" t="s">
        <v>2802</v>
      </c>
      <c r="G247" t="s">
        <v>2803</v>
      </c>
      <c r="H247" t="s">
        <v>1938</v>
      </c>
      <c r="I247" t="s">
        <v>1527</v>
      </c>
      <c r="J247">
        <v>1.3487192246793201E-8</v>
      </c>
      <c r="K247">
        <v>0</v>
      </c>
      <c r="L247" t="s">
        <v>2440</v>
      </c>
      <c r="M247" t="s">
        <v>3621</v>
      </c>
      <c r="N247" t="s">
        <v>3866</v>
      </c>
      <c r="O247" t="s">
        <v>4260</v>
      </c>
      <c r="P247" t="s">
        <v>4387</v>
      </c>
    </row>
    <row r="248" spans="1:16" x14ac:dyDescent="0.2">
      <c r="A248" t="s">
        <v>1868</v>
      </c>
      <c r="B248" t="s">
        <v>1869</v>
      </c>
      <c r="C248" t="s">
        <v>1539</v>
      </c>
      <c r="D248" t="s">
        <v>1528</v>
      </c>
      <c r="E248" t="s">
        <v>1552</v>
      </c>
      <c r="F248" t="s">
        <v>2573</v>
      </c>
      <c r="G248" t="s">
        <v>1753</v>
      </c>
      <c r="H248" t="s">
        <v>2446</v>
      </c>
      <c r="I248" t="s">
        <v>1544</v>
      </c>
      <c r="J248">
        <v>4.7315536703011399E-26</v>
      </c>
      <c r="K248">
        <v>0</v>
      </c>
      <c r="L248" t="s">
        <v>1502</v>
      </c>
      <c r="M248" t="s">
        <v>3616</v>
      </c>
      <c r="N248" t="s">
        <v>3867</v>
      </c>
      <c r="O248" t="s">
        <v>4260</v>
      </c>
      <c r="P248" t="s">
        <v>4622</v>
      </c>
    </row>
    <row r="249" spans="1:16" x14ac:dyDescent="0.2">
      <c r="A249" t="s">
        <v>1381</v>
      </c>
      <c r="B249" t="s">
        <v>2804</v>
      </c>
      <c r="C249" t="s">
        <v>1544</v>
      </c>
      <c r="D249" t="s">
        <v>1554</v>
      </c>
      <c r="E249" t="s">
        <v>1534</v>
      </c>
      <c r="F249" t="s">
        <v>2805</v>
      </c>
      <c r="G249" t="s">
        <v>1530</v>
      </c>
      <c r="H249" t="s">
        <v>1573</v>
      </c>
      <c r="I249" t="s">
        <v>1534</v>
      </c>
      <c r="J249">
        <v>2.6972436602776301E-33</v>
      </c>
      <c r="K249">
        <v>0</v>
      </c>
      <c r="L249" t="s">
        <v>1502</v>
      </c>
      <c r="M249" t="s">
        <v>3621</v>
      </c>
      <c r="N249" t="s">
        <v>3868</v>
      </c>
      <c r="O249" t="s">
        <v>4260</v>
      </c>
      <c r="P249" t="s">
        <v>4388</v>
      </c>
    </row>
    <row r="250" spans="1:16" x14ac:dyDescent="0.2">
      <c r="A250" t="s">
        <v>1382</v>
      </c>
      <c r="B250" t="s">
        <v>2806</v>
      </c>
      <c r="C250" t="s">
        <v>1573</v>
      </c>
      <c r="D250" t="s">
        <v>1526</v>
      </c>
      <c r="E250" t="s">
        <v>1543</v>
      </c>
      <c r="F250" t="s">
        <v>2807</v>
      </c>
      <c r="G250" t="s">
        <v>1660</v>
      </c>
      <c r="H250" t="s">
        <v>1753</v>
      </c>
      <c r="I250" t="s">
        <v>1538</v>
      </c>
      <c r="J250">
        <v>1.5170623236423201E-35</v>
      </c>
      <c r="K250">
        <v>0</v>
      </c>
      <c r="L250" t="s">
        <v>1502</v>
      </c>
      <c r="M250" t="s">
        <v>3616</v>
      </c>
      <c r="N250" t="s">
        <v>3869</v>
      </c>
      <c r="O250" t="s">
        <v>4260</v>
      </c>
      <c r="P250" t="s">
        <v>4623</v>
      </c>
    </row>
    <row r="251" spans="1:16" x14ac:dyDescent="0.2">
      <c r="A251" t="s">
        <v>1370</v>
      </c>
      <c r="B251" t="s">
        <v>2808</v>
      </c>
      <c r="C251" t="s">
        <v>1527</v>
      </c>
      <c r="D251" t="s">
        <v>1527</v>
      </c>
      <c r="E251" t="s">
        <v>1534</v>
      </c>
      <c r="F251" t="s">
        <v>1613</v>
      </c>
      <c r="G251" t="s">
        <v>1626</v>
      </c>
      <c r="H251" t="s">
        <v>2471</v>
      </c>
      <c r="I251" t="s">
        <v>1534</v>
      </c>
      <c r="J251">
        <v>1.6240811325973501E-32</v>
      </c>
      <c r="K251">
        <v>0</v>
      </c>
      <c r="L251" t="s">
        <v>1502</v>
      </c>
      <c r="M251" t="s">
        <v>3621</v>
      </c>
      <c r="N251" t="s">
        <v>3870</v>
      </c>
      <c r="O251" t="s">
        <v>4260</v>
      </c>
      <c r="P251" t="s">
        <v>4389</v>
      </c>
    </row>
    <row r="252" spans="1:16" x14ac:dyDescent="0.2">
      <c r="A252" t="s">
        <v>1874</v>
      </c>
      <c r="B252" t="s">
        <v>2809</v>
      </c>
      <c r="C252" t="s">
        <v>1556</v>
      </c>
      <c r="D252" t="s">
        <v>1554</v>
      </c>
      <c r="E252" t="s">
        <v>1831</v>
      </c>
      <c r="F252" t="s">
        <v>2810</v>
      </c>
      <c r="G252" t="s">
        <v>1660</v>
      </c>
      <c r="H252" t="s">
        <v>2446</v>
      </c>
      <c r="I252" t="s">
        <v>1527</v>
      </c>
      <c r="J252">
        <v>6.7271500006846901E-21</v>
      </c>
      <c r="K252">
        <v>0</v>
      </c>
      <c r="L252" t="s">
        <v>1502</v>
      </c>
      <c r="M252" t="s">
        <v>3619</v>
      </c>
      <c r="N252" t="s">
        <v>3510</v>
      </c>
      <c r="O252" t="s">
        <v>4260</v>
      </c>
      <c r="P252" t="s">
        <v>4347</v>
      </c>
    </row>
    <row r="253" spans="1:16" x14ac:dyDescent="0.2">
      <c r="A253" t="s">
        <v>1876</v>
      </c>
      <c r="B253" t="s">
        <v>1552</v>
      </c>
      <c r="C253" t="s">
        <v>1544</v>
      </c>
      <c r="D253" t="s">
        <v>2653</v>
      </c>
      <c r="E253" t="s">
        <v>1579</v>
      </c>
      <c r="F253" t="s">
        <v>1544</v>
      </c>
      <c r="G253" t="s">
        <v>2811</v>
      </c>
      <c r="H253" t="s">
        <v>2812</v>
      </c>
      <c r="I253" t="s">
        <v>2355</v>
      </c>
      <c r="J253">
        <v>7.0777624892404798E-10</v>
      </c>
      <c r="K253">
        <v>0</v>
      </c>
      <c r="L253" t="s">
        <v>2439</v>
      </c>
      <c r="M253" t="s">
        <v>3683</v>
      </c>
      <c r="N253" t="s">
        <v>3871</v>
      </c>
      <c r="O253" t="s">
        <v>4261</v>
      </c>
      <c r="P253" t="s">
        <v>4390</v>
      </c>
    </row>
    <row r="254" spans="1:16" x14ac:dyDescent="0.2">
      <c r="A254" t="s">
        <v>1878</v>
      </c>
      <c r="B254" t="s">
        <v>2224</v>
      </c>
      <c r="C254" t="s">
        <v>1536</v>
      </c>
      <c r="D254" t="s">
        <v>1543</v>
      </c>
      <c r="E254" t="s">
        <v>1534</v>
      </c>
      <c r="F254" t="s">
        <v>2661</v>
      </c>
      <c r="G254" t="s">
        <v>1660</v>
      </c>
      <c r="H254" t="s">
        <v>2813</v>
      </c>
      <c r="I254" t="s">
        <v>1534</v>
      </c>
      <c r="J254">
        <v>3.8319755592645199E-13</v>
      </c>
      <c r="K254">
        <v>0</v>
      </c>
      <c r="L254" t="s">
        <v>1500</v>
      </c>
      <c r="M254" t="s">
        <v>3621</v>
      </c>
      <c r="N254" t="s">
        <v>3647</v>
      </c>
      <c r="O254" t="s">
        <v>4260</v>
      </c>
      <c r="P254" t="s">
        <v>4391</v>
      </c>
    </row>
    <row r="255" spans="1:16" x14ac:dyDescent="0.2">
      <c r="A255" t="s">
        <v>1879</v>
      </c>
      <c r="B255" t="s">
        <v>1710</v>
      </c>
      <c r="C255" t="s">
        <v>1556</v>
      </c>
      <c r="D255" t="s">
        <v>1527</v>
      </c>
      <c r="E255" t="s">
        <v>1537</v>
      </c>
      <c r="F255" t="s">
        <v>1533</v>
      </c>
      <c r="G255" t="s">
        <v>1660</v>
      </c>
      <c r="H255" t="s">
        <v>1660</v>
      </c>
      <c r="I255" t="s">
        <v>1533</v>
      </c>
      <c r="J255">
        <v>6.5950383700409897E-23</v>
      </c>
      <c r="K255">
        <v>0</v>
      </c>
      <c r="L255" t="s">
        <v>1502</v>
      </c>
      <c r="M255" t="s">
        <v>3621</v>
      </c>
      <c r="N255" t="s">
        <v>3872</v>
      </c>
      <c r="O255" t="s">
        <v>4260</v>
      </c>
      <c r="P255" t="s">
        <v>4392</v>
      </c>
    </row>
    <row r="256" spans="1:16" x14ac:dyDescent="0.2">
      <c r="A256" t="s">
        <v>1383</v>
      </c>
      <c r="B256" t="s">
        <v>2047</v>
      </c>
      <c r="C256" t="s">
        <v>1573</v>
      </c>
      <c r="D256" t="s">
        <v>1528</v>
      </c>
      <c r="E256" t="s">
        <v>1560</v>
      </c>
      <c r="F256" t="s">
        <v>1595</v>
      </c>
      <c r="G256" t="s">
        <v>2124</v>
      </c>
      <c r="H256" t="s">
        <v>2124</v>
      </c>
      <c r="I256" t="s">
        <v>1563</v>
      </c>
      <c r="J256">
        <v>5.2213980726306998E-39</v>
      </c>
      <c r="K256">
        <v>0</v>
      </c>
      <c r="L256" t="s">
        <v>1502</v>
      </c>
      <c r="M256" t="s">
        <v>3621</v>
      </c>
      <c r="N256" t="s">
        <v>3873</v>
      </c>
      <c r="O256" t="s">
        <v>4260</v>
      </c>
      <c r="P256" t="s">
        <v>4393</v>
      </c>
    </row>
    <row r="257" spans="1:16" x14ac:dyDescent="0.2">
      <c r="A257" t="s">
        <v>1880</v>
      </c>
      <c r="B257" t="s">
        <v>1538</v>
      </c>
      <c r="C257" t="s">
        <v>1558</v>
      </c>
      <c r="D257" t="s">
        <v>1609</v>
      </c>
      <c r="E257" t="s">
        <v>1536</v>
      </c>
      <c r="F257" t="s">
        <v>1527</v>
      </c>
      <c r="G257" t="s">
        <v>1966</v>
      </c>
      <c r="H257" t="s">
        <v>2814</v>
      </c>
      <c r="I257" t="s">
        <v>1527</v>
      </c>
      <c r="J257">
        <v>3.4510941178510402E-20</v>
      </c>
      <c r="K257">
        <v>0</v>
      </c>
      <c r="L257" t="s">
        <v>2439</v>
      </c>
      <c r="M257" t="s">
        <v>3621</v>
      </c>
      <c r="N257" t="s">
        <v>3874</v>
      </c>
      <c r="O257" t="s">
        <v>4260</v>
      </c>
      <c r="P257" t="s">
        <v>4394</v>
      </c>
    </row>
    <row r="258" spans="1:16" x14ac:dyDescent="0.2">
      <c r="A258" t="s">
        <v>1881</v>
      </c>
      <c r="B258" t="s">
        <v>1558</v>
      </c>
      <c r="C258" t="s">
        <v>2815</v>
      </c>
      <c r="D258" t="s">
        <v>1527</v>
      </c>
      <c r="E258" t="s">
        <v>1564</v>
      </c>
      <c r="F258" t="s">
        <v>1932</v>
      </c>
      <c r="G258" t="s">
        <v>2816</v>
      </c>
      <c r="H258" t="s">
        <v>2817</v>
      </c>
      <c r="I258" t="s">
        <v>1526</v>
      </c>
      <c r="J258">
        <v>9.2606076364580195E-28</v>
      </c>
      <c r="K258">
        <v>0</v>
      </c>
      <c r="L258" t="s">
        <v>2440</v>
      </c>
      <c r="M258" t="s">
        <v>3618</v>
      </c>
      <c r="N258" t="s">
        <v>3875</v>
      </c>
      <c r="O258" t="s">
        <v>4260</v>
      </c>
      <c r="P258" t="s">
        <v>4395</v>
      </c>
    </row>
    <row r="259" spans="1:16" x14ac:dyDescent="0.2">
      <c r="A259" t="s">
        <v>1882</v>
      </c>
      <c r="B259" t="s">
        <v>1544</v>
      </c>
      <c r="C259" t="s">
        <v>2507</v>
      </c>
      <c r="D259" t="s">
        <v>1531</v>
      </c>
      <c r="E259" t="s">
        <v>2818</v>
      </c>
      <c r="F259" t="s">
        <v>2819</v>
      </c>
      <c r="G259" t="s">
        <v>2159</v>
      </c>
      <c r="H259" t="s">
        <v>2124</v>
      </c>
      <c r="I259" t="s">
        <v>1528</v>
      </c>
      <c r="J259">
        <v>8.0144841820180001E-15</v>
      </c>
      <c r="K259">
        <v>0</v>
      </c>
      <c r="L259" t="s">
        <v>1499</v>
      </c>
      <c r="M259" t="s">
        <v>3619</v>
      </c>
      <c r="N259" t="s">
        <v>3511</v>
      </c>
      <c r="O259" t="s">
        <v>4260</v>
      </c>
      <c r="P259" t="s">
        <v>4396</v>
      </c>
    </row>
    <row r="260" spans="1:16" x14ac:dyDescent="0.2">
      <c r="A260" t="s">
        <v>1384</v>
      </c>
      <c r="B260" t="s">
        <v>2820</v>
      </c>
      <c r="C260" t="s">
        <v>1597</v>
      </c>
      <c r="D260" t="s">
        <v>1942</v>
      </c>
      <c r="E260" t="s">
        <v>1537</v>
      </c>
      <c r="F260" t="s">
        <v>2821</v>
      </c>
      <c r="G260" t="s">
        <v>2124</v>
      </c>
      <c r="H260" t="s">
        <v>1815</v>
      </c>
      <c r="I260" t="s">
        <v>1538</v>
      </c>
      <c r="J260">
        <v>3.1055360425413201E-37</v>
      </c>
      <c r="K260">
        <v>0</v>
      </c>
      <c r="L260" t="s">
        <v>1502</v>
      </c>
      <c r="M260" t="s">
        <v>3621</v>
      </c>
      <c r="N260" t="s">
        <v>3876</v>
      </c>
      <c r="O260" t="s">
        <v>4260</v>
      </c>
      <c r="P260" t="s">
        <v>4397</v>
      </c>
    </row>
    <row r="261" spans="1:16" x14ac:dyDescent="0.2">
      <c r="A261" t="s">
        <v>1385</v>
      </c>
      <c r="B261" t="s">
        <v>2822</v>
      </c>
      <c r="C261" t="s">
        <v>1536</v>
      </c>
      <c r="D261" t="s">
        <v>1543</v>
      </c>
      <c r="E261" t="s">
        <v>1534</v>
      </c>
      <c r="F261" t="s">
        <v>2823</v>
      </c>
      <c r="G261" t="s">
        <v>2052</v>
      </c>
      <c r="H261" t="s">
        <v>1558</v>
      </c>
      <c r="I261" t="s">
        <v>1552</v>
      </c>
      <c r="J261">
        <v>1.02643462922888E-32</v>
      </c>
      <c r="K261">
        <v>0</v>
      </c>
      <c r="L261" t="s">
        <v>1502</v>
      </c>
      <c r="M261" t="s">
        <v>3618</v>
      </c>
      <c r="N261" t="s">
        <v>3648</v>
      </c>
      <c r="O261" t="s">
        <v>4260</v>
      </c>
      <c r="P261" t="s">
        <v>4398</v>
      </c>
    </row>
    <row r="262" spans="1:16" x14ac:dyDescent="0.2">
      <c r="A262" t="s">
        <v>1885</v>
      </c>
      <c r="B262" t="s">
        <v>1556</v>
      </c>
      <c r="C262" t="s">
        <v>1593</v>
      </c>
      <c r="D262" t="s">
        <v>2824</v>
      </c>
      <c r="E262" t="s">
        <v>1560</v>
      </c>
      <c r="F262" t="s">
        <v>1527</v>
      </c>
      <c r="G262" t="s">
        <v>1938</v>
      </c>
      <c r="H262" t="s">
        <v>2825</v>
      </c>
      <c r="I262" t="s">
        <v>1736</v>
      </c>
      <c r="J262">
        <v>9.7163365236241005E-10</v>
      </c>
      <c r="K262">
        <v>0</v>
      </c>
      <c r="L262" t="s">
        <v>2439</v>
      </c>
      <c r="M262" t="s">
        <v>3616</v>
      </c>
      <c r="N262" t="s">
        <v>3877</v>
      </c>
      <c r="O262" t="s">
        <v>4260</v>
      </c>
      <c r="P262" t="s">
        <v>4624</v>
      </c>
    </row>
    <row r="263" spans="1:16" x14ac:dyDescent="0.2">
      <c r="A263" t="s">
        <v>1006</v>
      </c>
      <c r="B263" t="s">
        <v>2733</v>
      </c>
      <c r="C263" t="s">
        <v>2826</v>
      </c>
      <c r="D263" t="s">
        <v>1531</v>
      </c>
      <c r="E263" t="s">
        <v>2462</v>
      </c>
      <c r="F263" t="s">
        <v>2827</v>
      </c>
      <c r="G263" t="s">
        <v>1966</v>
      </c>
      <c r="H263" t="s">
        <v>1660</v>
      </c>
      <c r="I263" t="s">
        <v>1533</v>
      </c>
      <c r="J263">
        <v>4.3932651787557496E-31</v>
      </c>
      <c r="K263">
        <v>0</v>
      </c>
      <c r="L263" t="s">
        <v>1502</v>
      </c>
      <c r="M263" t="s">
        <v>3618</v>
      </c>
      <c r="N263" t="s">
        <v>3512</v>
      </c>
      <c r="O263" t="s">
        <v>4260</v>
      </c>
      <c r="P263" t="s">
        <v>4399</v>
      </c>
    </row>
    <row r="264" spans="1:16" x14ac:dyDescent="0.2">
      <c r="A264" t="s">
        <v>1007</v>
      </c>
      <c r="B264" t="s">
        <v>2828</v>
      </c>
      <c r="C264" t="s">
        <v>2829</v>
      </c>
      <c r="D264" t="s">
        <v>1528</v>
      </c>
      <c r="E264" t="s">
        <v>1534</v>
      </c>
      <c r="F264" t="s">
        <v>2830</v>
      </c>
      <c r="G264" t="s">
        <v>1844</v>
      </c>
      <c r="H264" t="s">
        <v>1938</v>
      </c>
      <c r="I264" t="s">
        <v>1531</v>
      </c>
      <c r="J264">
        <v>4.4451015936247099E-31</v>
      </c>
      <c r="K264">
        <v>0</v>
      </c>
      <c r="L264" t="s">
        <v>1502</v>
      </c>
      <c r="M264" t="s">
        <v>3629</v>
      </c>
      <c r="N264" t="s">
        <v>3512</v>
      </c>
      <c r="O264" t="s">
        <v>4262</v>
      </c>
      <c r="P264" t="s">
        <v>4399</v>
      </c>
    </row>
    <row r="265" spans="1:16" x14ac:dyDescent="0.2">
      <c r="A265" t="s">
        <v>1886</v>
      </c>
      <c r="B265" t="s">
        <v>2831</v>
      </c>
      <c r="C265" t="s">
        <v>1565</v>
      </c>
      <c r="D265" t="s">
        <v>1527</v>
      </c>
      <c r="E265" t="s">
        <v>1537</v>
      </c>
      <c r="F265" t="s">
        <v>1612</v>
      </c>
      <c r="G265" t="s">
        <v>1541</v>
      </c>
      <c r="H265" t="s">
        <v>1660</v>
      </c>
      <c r="I265" t="s">
        <v>1538</v>
      </c>
      <c r="J265">
        <v>1.8161740126529201E-30</v>
      </c>
      <c r="K265">
        <v>0</v>
      </c>
      <c r="L265" t="s">
        <v>1502</v>
      </c>
      <c r="M265" t="s">
        <v>3621</v>
      </c>
      <c r="N265" t="s">
        <v>3878</v>
      </c>
      <c r="O265" t="s">
        <v>4260</v>
      </c>
      <c r="P265" t="s">
        <v>4400</v>
      </c>
    </row>
    <row r="266" spans="1:16" x14ac:dyDescent="0.2">
      <c r="A266" t="s">
        <v>1386</v>
      </c>
      <c r="B266" t="s">
        <v>2832</v>
      </c>
      <c r="C266" t="s">
        <v>1558</v>
      </c>
      <c r="D266" t="s">
        <v>1527</v>
      </c>
      <c r="E266" t="s">
        <v>1554</v>
      </c>
      <c r="F266" t="s">
        <v>2833</v>
      </c>
      <c r="G266" t="s">
        <v>1660</v>
      </c>
      <c r="H266" t="s">
        <v>1565</v>
      </c>
      <c r="I266" t="s">
        <v>2488</v>
      </c>
      <c r="J266">
        <v>3.7494978704268999E-25</v>
      </c>
      <c r="K266">
        <v>0</v>
      </c>
      <c r="L266" t="s">
        <v>1502</v>
      </c>
      <c r="M266" t="s">
        <v>3616</v>
      </c>
      <c r="N266" t="s">
        <v>3879</v>
      </c>
      <c r="O266" t="s">
        <v>4260</v>
      </c>
      <c r="P266" t="s">
        <v>4625</v>
      </c>
    </row>
    <row r="267" spans="1:16" x14ac:dyDescent="0.2">
      <c r="A267" t="s">
        <v>1387</v>
      </c>
      <c r="B267" t="s">
        <v>2834</v>
      </c>
      <c r="C267" t="s">
        <v>1573</v>
      </c>
      <c r="D267" t="s">
        <v>1544</v>
      </c>
      <c r="E267" t="s">
        <v>1537</v>
      </c>
      <c r="F267" t="s">
        <v>2835</v>
      </c>
      <c r="G267" t="s">
        <v>2836</v>
      </c>
      <c r="H267" t="s">
        <v>2352</v>
      </c>
      <c r="I267" t="s">
        <v>1617</v>
      </c>
      <c r="J267">
        <v>1.18322070078406E-24</v>
      </c>
      <c r="K267">
        <v>0</v>
      </c>
      <c r="L267" t="s">
        <v>1502</v>
      </c>
      <c r="M267" t="s">
        <v>3621</v>
      </c>
      <c r="N267" t="s">
        <v>3880</v>
      </c>
      <c r="O267" t="s">
        <v>4260</v>
      </c>
      <c r="P267" t="s">
        <v>4401</v>
      </c>
    </row>
    <row r="268" spans="1:16" x14ac:dyDescent="0.2">
      <c r="A268" t="s">
        <v>1388</v>
      </c>
      <c r="B268" t="s">
        <v>2837</v>
      </c>
      <c r="C268" t="s">
        <v>1942</v>
      </c>
      <c r="D268" t="s">
        <v>1534</v>
      </c>
      <c r="E268" t="s">
        <v>1543</v>
      </c>
      <c r="F268" t="s">
        <v>2672</v>
      </c>
      <c r="G268" t="s">
        <v>2838</v>
      </c>
      <c r="H268" t="s">
        <v>1556</v>
      </c>
      <c r="I268" t="s">
        <v>1707</v>
      </c>
      <c r="J268">
        <v>6.8941506535291102E-30</v>
      </c>
      <c r="K268">
        <v>0</v>
      </c>
      <c r="L268" t="s">
        <v>1502</v>
      </c>
      <c r="M268" t="s">
        <v>3621</v>
      </c>
      <c r="N268" t="s">
        <v>3649</v>
      </c>
      <c r="O268" t="s">
        <v>4260</v>
      </c>
      <c r="P268" t="s">
        <v>4390</v>
      </c>
    </row>
    <row r="269" spans="1:16" x14ac:dyDescent="0.2">
      <c r="A269" t="s">
        <v>1889</v>
      </c>
      <c r="B269" t="s">
        <v>2292</v>
      </c>
      <c r="C269" t="s">
        <v>1573</v>
      </c>
      <c r="D269" t="s">
        <v>1526</v>
      </c>
      <c r="E269" t="s">
        <v>1543</v>
      </c>
      <c r="F269" t="s">
        <v>1544</v>
      </c>
      <c r="G269" t="s">
        <v>1966</v>
      </c>
      <c r="H269" t="s">
        <v>1660</v>
      </c>
      <c r="I269" t="s">
        <v>2623</v>
      </c>
      <c r="J269">
        <v>3.80240886854161E-27</v>
      </c>
      <c r="K269">
        <v>0</v>
      </c>
      <c r="L269" t="s">
        <v>1502</v>
      </c>
      <c r="M269" t="s">
        <v>3621</v>
      </c>
      <c r="N269" t="s">
        <v>3881</v>
      </c>
      <c r="O269" t="s">
        <v>4260</v>
      </c>
    </row>
    <row r="270" spans="1:16" x14ac:dyDescent="0.2">
      <c r="A270" t="s">
        <v>1890</v>
      </c>
      <c r="B270" t="s">
        <v>1544</v>
      </c>
      <c r="C270" t="s">
        <v>2839</v>
      </c>
      <c r="D270" t="s">
        <v>2840</v>
      </c>
      <c r="E270" t="s">
        <v>1560</v>
      </c>
      <c r="F270" t="s">
        <v>1554</v>
      </c>
      <c r="G270" t="s">
        <v>1588</v>
      </c>
      <c r="H270" t="s">
        <v>1573</v>
      </c>
      <c r="I270" t="s">
        <v>1543</v>
      </c>
      <c r="J270">
        <v>6.12281945628994E-12</v>
      </c>
      <c r="K270">
        <v>0</v>
      </c>
      <c r="L270" t="s">
        <v>1501</v>
      </c>
      <c r="M270" t="s">
        <v>3629</v>
      </c>
      <c r="N270" t="s">
        <v>3513</v>
      </c>
      <c r="O270" t="s">
        <v>4262</v>
      </c>
      <c r="P270" t="s">
        <v>4402</v>
      </c>
    </row>
    <row r="271" spans="1:16" x14ac:dyDescent="0.2">
      <c r="A271" t="s">
        <v>1891</v>
      </c>
      <c r="B271" t="s">
        <v>2841</v>
      </c>
      <c r="C271" t="s">
        <v>1544</v>
      </c>
      <c r="D271" t="s">
        <v>1552</v>
      </c>
      <c r="E271" t="s">
        <v>1729</v>
      </c>
      <c r="F271" t="s">
        <v>1609</v>
      </c>
      <c r="G271" t="s">
        <v>1626</v>
      </c>
      <c r="H271" t="s">
        <v>1558</v>
      </c>
      <c r="I271" t="s">
        <v>1534</v>
      </c>
      <c r="J271">
        <v>2.0345367307828701E-23</v>
      </c>
      <c r="K271">
        <v>0</v>
      </c>
      <c r="L271" t="s">
        <v>1502</v>
      </c>
      <c r="M271" t="s">
        <v>3621</v>
      </c>
      <c r="N271" t="s">
        <v>3882</v>
      </c>
      <c r="O271" t="s">
        <v>4260</v>
      </c>
      <c r="P271" t="s">
        <v>4403</v>
      </c>
    </row>
    <row r="272" spans="1:16" x14ac:dyDescent="0.2">
      <c r="A272" t="s">
        <v>1892</v>
      </c>
      <c r="B272" t="s">
        <v>2842</v>
      </c>
      <c r="C272" t="s">
        <v>1533</v>
      </c>
      <c r="D272" t="s">
        <v>1536</v>
      </c>
      <c r="E272" t="s">
        <v>1564</v>
      </c>
      <c r="F272" t="s">
        <v>1595</v>
      </c>
      <c r="G272" t="s">
        <v>1966</v>
      </c>
      <c r="H272" t="s">
        <v>1526</v>
      </c>
      <c r="I272" t="s">
        <v>1564</v>
      </c>
      <c r="J272">
        <v>4.13577303466875E-24</v>
      </c>
      <c r="K272">
        <v>0</v>
      </c>
      <c r="L272" t="s">
        <v>1502</v>
      </c>
    </row>
    <row r="273" spans="1:16" x14ac:dyDescent="0.2">
      <c r="A273" t="s">
        <v>1894</v>
      </c>
      <c r="B273" t="s">
        <v>2843</v>
      </c>
      <c r="C273" t="s">
        <v>1771</v>
      </c>
      <c r="D273" t="s">
        <v>2096</v>
      </c>
      <c r="E273" t="s">
        <v>1534</v>
      </c>
      <c r="F273" t="s">
        <v>2844</v>
      </c>
      <c r="G273" t="s">
        <v>1589</v>
      </c>
      <c r="H273" t="s">
        <v>1539</v>
      </c>
      <c r="I273" t="s">
        <v>1527</v>
      </c>
      <c r="J273">
        <v>7.1837212047509897E-23</v>
      </c>
      <c r="K273">
        <v>0</v>
      </c>
      <c r="L273" t="s">
        <v>1502</v>
      </c>
      <c r="M273" t="s">
        <v>3621</v>
      </c>
      <c r="N273" t="s">
        <v>3883</v>
      </c>
      <c r="O273" t="s">
        <v>4260</v>
      </c>
      <c r="P273" t="s">
        <v>4404</v>
      </c>
    </row>
    <row r="274" spans="1:16" x14ac:dyDescent="0.2">
      <c r="A274" t="s">
        <v>1008</v>
      </c>
      <c r="B274" t="s">
        <v>1632</v>
      </c>
      <c r="C274" t="s">
        <v>1938</v>
      </c>
      <c r="D274" t="s">
        <v>1527</v>
      </c>
      <c r="E274" t="s">
        <v>1579</v>
      </c>
      <c r="F274" t="s">
        <v>1603</v>
      </c>
      <c r="G274" t="s">
        <v>1753</v>
      </c>
      <c r="H274" t="s">
        <v>1660</v>
      </c>
      <c r="I274" t="s">
        <v>1720</v>
      </c>
      <c r="J274">
        <v>5.4698616670310803E-33</v>
      </c>
      <c r="K274">
        <v>0</v>
      </c>
      <c r="L274" t="s">
        <v>1502</v>
      </c>
      <c r="M274" t="s">
        <v>3618</v>
      </c>
      <c r="N274" t="s">
        <v>3884</v>
      </c>
      <c r="O274" t="s">
        <v>4260</v>
      </c>
      <c r="P274" t="s">
        <v>4335</v>
      </c>
    </row>
    <row r="275" spans="1:16" x14ac:dyDescent="0.2">
      <c r="A275" t="s">
        <v>1009</v>
      </c>
      <c r="B275" t="s">
        <v>1655</v>
      </c>
      <c r="C275" t="s">
        <v>1556</v>
      </c>
      <c r="D275" t="s">
        <v>1534</v>
      </c>
      <c r="E275" t="s">
        <v>1670</v>
      </c>
      <c r="F275" t="s">
        <v>1901</v>
      </c>
      <c r="G275" t="s">
        <v>1556</v>
      </c>
      <c r="H275" t="s">
        <v>2124</v>
      </c>
      <c r="I275" t="s">
        <v>2141</v>
      </c>
      <c r="J275">
        <v>1.17317531862436E-31</v>
      </c>
      <c r="K275">
        <v>0</v>
      </c>
      <c r="L275" t="s">
        <v>1502</v>
      </c>
      <c r="M275" t="s">
        <v>3618</v>
      </c>
      <c r="N275" t="s">
        <v>3884</v>
      </c>
      <c r="O275" t="s">
        <v>4260</v>
      </c>
      <c r="P275" t="s">
        <v>4335</v>
      </c>
    </row>
    <row r="276" spans="1:16" x14ac:dyDescent="0.2">
      <c r="A276" t="s">
        <v>1895</v>
      </c>
      <c r="B276" t="s">
        <v>2845</v>
      </c>
      <c r="C276" t="s">
        <v>1556</v>
      </c>
      <c r="D276" t="s">
        <v>1552</v>
      </c>
      <c r="E276" t="s">
        <v>1537</v>
      </c>
      <c r="F276" t="s">
        <v>2846</v>
      </c>
      <c r="G276" t="s">
        <v>2471</v>
      </c>
      <c r="H276" t="s">
        <v>1815</v>
      </c>
      <c r="I276" t="s">
        <v>1544</v>
      </c>
      <c r="J276">
        <v>1.0694529626848701E-19</v>
      </c>
      <c r="K276">
        <v>0</v>
      </c>
      <c r="L276" t="s">
        <v>1502</v>
      </c>
      <c r="M276" t="s">
        <v>3618</v>
      </c>
      <c r="N276" t="s">
        <v>3885</v>
      </c>
      <c r="O276" t="s">
        <v>4260</v>
      </c>
      <c r="P276" t="s">
        <v>4402</v>
      </c>
    </row>
    <row r="277" spans="1:16" x14ac:dyDescent="0.2">
      <c r="A277" t="s">
        <v>1896</v>
      </c>
      <c r="B277" t="s">
        <v>2614</v>
      </c>
      <c r="C277" t="s">
        <v>1526</v>
      </c>
      <c r="D277" t="s">
        <v>1534</v>
      </c>
      <c r="E277" t="s">
        <v>1554</v>
      </c>
      <c r="F277" t="s">
        <v>2077</v>
      </c>
      <c r="G277" t="s">
        <v>1541</v>
      </c>
      <c r="H277" t="s">
        <v>1539</v>
      </c>
      <c r="I277" t="s">
        <v>1528</v>
      </c>
      <c r="J277">
        <v>2.4883764700580901E-17</v>
      </c>
      <c r="K277">
        <v>0</v>
      </c>
      <c r="L277" t="s">
        <v>1502</v>
      </c>
      <c r="M277" t="s">
        <v>3621</v>
      </c>
      <c r="N277" t="s">
        <v>3886</v>
      </c>
      <c r="O277" t="s">
        <v>4260</v>
      </c>
      <c r="P277" t="s">
        <v>4303</v>
      </c>
    </row>
    <row r="278" spans="1:16" x14ac:dyDescent="0.2">
      <c r="A278" t="s">
        <v>1897</v>
      </c>
      <c r="B278" t="s">
        <v>2847</v>
      </c>
      <c r="C278" t="s">
        <v>1533</v>
      </c>
      <c r="D278" t="s">
        <v>1554</v>
      </c>
      <c r="E278" t="s">
        <v>1537</v>
      </c>
      <c r="F278" t="s">
        <v>2848</v>
      </c>
      <c r="G278" t="s">
        <v>1938</v>
      </c>
      <c r="H278" t="s">
        <v>1660</v>
      </c>
      <c r="I278" t="s">
        <v>2522</v>
      </c>
      <c r="J278">
        <v>6.8052258544179398E-13</v>
      </c>
      <c r="K278">
        <v>0</v>
      </c>
      <c r="L278" t="s">
        <v>1502</v>
      </c>
      <c r="M278" t="s">
        <v>3618</v>
      </c>
      <c r="N278" t="s">
        <v>3887</v>
      </c>
      <c r="O278" t="s">
        <v>4260</v>
      </c>
      <c r="P278" t="s">
        <v>4405</v>
      </c>
    </row>
    <row r="279" spans="1:16" x14ac:dyDescent="0.2">
      <c r="A279" t="s">
        <v>1898</v>
      </c>
      <c r="B279" t="s">
        <v>2849</v>
      </c>
      <c r="C279" t="s">
        <v>1573</v>
      </c>
      <c r="D279" t="s">
        <v>1552</v>
      </c>
      <c r="E279" t="s">
        <v>1579</v>
      </c>
      <c r="F279" t="s">
        <v>2850</v>
      </c>
      <c r="G279" t="s">
        <v>1938</v>
      </c>
      <c r="H279" t="s">
        <v>1626</v>
      </c>
      <c r="I279" t="s">
        <v>1544</v>
      </c>
      <c r="J279">
        <v>3.5619306681166298E-24</v>
      </c>
      <c r="K279">
        <v>0</v>
      </c>
      <c r="L279" t="s">
        <v>1502</v>
      </c>
      <c r="M279" t="s">
        <v>3619</v>
      </c>
      <c r="N279" t="s">
        <v>3514</v>
      </c>
      <c r="O279" t="s">
        <v>4260</v>
      </c>
      <c r="P279" t="s">
        <v>969</v>
      </c>
    </row>
    <row r="280" spans="1:16" x14ac:dyDescent="0.2">
      <c r="A280" t="s">
        <v>1899</v>
      </c>
      <c r="B280" t="s">
        <v>2087</v>
      </c>
      <c r="C280" t="s">
        <v>1558</v>
      </c>
      <c r="D280" t="s">
        <v>1531</v>
      </c>
      <c r="E280" t="s">
        <v>1579</v>
      </c>
      <c r="F280" t="s">
        <v>1712</v>
      </c>
      <c r="G280" t="s">
        <v>1938</v>
      </c>
      <c r="H280" t="s">
        <v>2086</v>
      </c>
      <c r="I280" t="s">
        <v>2851</v>
      </c>
      <c r="J280">
        <v>6.8684711540929904E-27</v>
      </c>
      <c r="K280">
        <v>0</v>
      </c>
      <c r="L280" t="s">
        <v>2438</v>
      </c>
      <c r="M280" t="s">
        <v>3642</v>
      </c>
      <c r="N280" t="s">
        <v>3515</v>
      </c>
      <c r="O280" t="s">
        <v>4260</v>
      </c>
      <c r="P280" t="s">
        <v>4406</v>
      </c>
    </row>
    <row r="281" spans="1:16" x14ac:dyDescent="0.2">
      <c r="A281" t="s">
        <v>1902</v>
      </c>
      <c r="B281" t="s">
        <v>1544</v>
      </c>
      <c r="C281" t="s">
        <v>1527</v>
      </c>
      <c r="D281" t="s">
        <v>2513</v>
      </c>
      <c r="E281" t="s">
        <v>2852</v>
      </c>
      <c r="F281" t="s">
        <v>1554</v>
      </c>
      <c r="G281" t="s">
        <v>2853</v>
      </c>
      <c r="H281" t="s">
        <v>1660</v>
      </c>
      <c r="I281" t="s">
        <v>1531</v>
      </c>
      <c r="J281">
        <v>4.03175116819288E-20</v>
      </c>
      <c r="K281">
        <v>0</v>
      </c>
      <c r="L281" t="s">
        <v>1497</v>
      </c>
      <c r="M281" t="s">
        <v>3621</v>
      </c>
      <c r="N281" t="s">
        <v>3888</v>
      </c>
      <c r="O281" t="s">
        <v>4260</v>
      </c>
      <c r="P281" t="s">
        <v>4407</v>
      </c>
    </row>
    <row r="282" spans="1:16" x14ac:dyDescent="0.2">
      <c r="A282" t="s">
        <v>1903</v>
      </c>
      <c r="B282" t="s">
        <v>1556</v>
      </c>
      <c r="C282" t="s">
        <v>2854</v>
      </c>
      <c r="D282" t="s">
        <v>1527</v>
      </c>
      <c r="E282" t="s">
        <v>1560</v>
      </c>
      <c r="F282" t="s">
        <v>1609</v>
      </c>
      <c r="G282" t="s">
        <v>2855</v>
      </c>
      <c r="H282" t="s">
        <v>1660</v>
      </c>
      <c r="I282" t="s">
        <v>1533</v>
      </c>
      <c r="J282">
        <v>5.6905376245115801E-12</v>
      </c>
      <c r="K282">
        <v>0</v>
      </c>
      <c r="L282" t="s">
        <v>2440</v>
      </c>
      <c r="M282" t="s">
        <v>3621</v>
      </c>
      <c r="N282" t="s">
        <v>3889</v>
      </c>
      <c r="O282" t="s">
        <v>4260</v>
      </c>
    </row>
    <row r="283" spans="1:16" x14ac:dyDescent="0.2">
      <c r="A283" t="s">
        <v>1904</v>
      </c>
      <c r="B283" t="s">
        <v>1533</v>
      </c>
      <c r="C283" t="s">
        <v>1923</v>
      </c>
      <c r="D283" t="s">
        <v>1534</v>
      </c>
      <c r="E283" t="s">
        <v>1552</v>
      </c>
      <c r="F283" t="s">
        <v>1544</v>
      </c>
      <c r="G283" t="s">
        <v>2856</v>
      </c>
      <c r="H283" t="s">
        <v>2857</v>
      </c>
      <c r="I283" t="s">
        <v>2858</v>
      </c>
      <c r="J283">
        <v>1.9340032139906801E-26</v>
      </c>
      <c r="K283">
        <v>0</v>
      </c>
      <c r="L283" t="s">
        <v>2440</v>
      </c>
      <c r="M283" t="s">
        <v>3624</v>
      </c>
      <c r="N283" t="s">
        <v>1010</v>
      </c>
      <c r="O283" t="s">
        <v>4261</v>
      </c>
      <c r="P283" t="s">
        <v>4408</v>
      </c>
    </row>
    <row r="284" spans="1:16" x14ac:dyDescent="0.2">
      <c r="A284" t="s">
        <v>1905</v>
      </c>
      <c r="B284" t="s">
        <v>1556</v>
      </c>
      <c r="C284" t="s">
        <v>1556</v>
      </c>
      <c r="D284" t="s">
        <v>1544</v>
      </c>
      <c r="E284" t="s">
        <v>1560</v>
      </c>
      <c r="F284" t="s">
        <v>1621</v>
      </c>
      <c r="G284" t="s">
        <v>2790</v>
      </c>
      <c r="H284" t="s">
        <v>1815</v>
      </c>
      <c r="I284" t="s">
        <v>1947</v>
      </c>
      <c r="J284">
        <v>3.02243525720098E-31</v>
      </c>
      <c r="K284">
        <v>0</v>
      </c>
      <c r="L284" t="s">
        <v>2440</v>
      </c>
      <c r="M284" t="s">
        <v>3621</v>
      </c>
      <c r="N284" t="s">
        <v>3890</v>
      </c>
      <c r="O284" t="s">
        <v>4260</v>
      </c>
      <c r="P284" t="s">
        <v>4409</v>
      </c>
    </row>
    <row r="285" spans="1:16" x14ac:dyDescent="0.2">
      <c r="A285" t="s">
        <v>1906</v>
      </c>
      <c r="B285" t="s">
        <v>2859</v>
      </c>
      <c r="C285" t="s">
        <v>1531</v>
      </c>
      <c r="D285" t="s">
        <v>1534</v>
      </c>
      <c r="E285" t="s">
        <v>1560</v>
      </c>
      <c r="F285" t="s">
        <v>2573</v>
      </c>
      <c r="G285" t="s">
        <v>1541</v>
      </c>
      <c r="H285" t="s">
        <v>1556</v>
      </c>
      <c r="I285" t="s">
        <v>1544</v>
      </c>
      <c r="J285">
        <v>1.3370724079728201E-21</v>
      </c>
      <c r="K285">
        <v>0</v>
      </c>
      <c r="L285" t="s">
        <v>1502</v>
      </c>
      <c r="M285" t="s">
        <v>3850</v>
      </c>
      <c r="N285" t="s">
        <v>3516</v>
      </c>
      <c r="O285" t="s">
        <v>4261</v>
      </c>
      <c r="P285" t="s">
        <v>5230</v>
      </c>
    </row>
    <row r="286" spans="1:16" x14ac:dyDescent="0.2">
      <c r="A286" t="s">
        <v>1907</v>
      </c>
      <c r="B286" t="s">
        <v>1526</v>
      </c>
      <c r="C286" t="s">
        <v>1544</v>
      </c>
      <c r="D286" t="s">
        <v>2860</v>
      </c>
      <c r="E286" t="s">
        <v>1537</v>
      </c>
      <c r="F286" t="s">
        <v>2342</v>
      </c>
      <c r="G286" t="s">
        <v>2861</v>
      </c>
      <c r="H286" t="s">
        <v>2862</v>
      </c>
      <c r="I286" t="s">
        <v>2863</v>
      </c>
      <c r="J286">
        <v>3.4229665900155598E-19</v>
      </c>
      <c r="K286">
        <v>0</v>
      </c>
      <c r="L286" t="s">
        <v>2440</v>
      </c>
      <c r="M286" t="s">
        <v>3621</v>
      </c>
      <c r="N286" t="s">
        <v>3891</v>
      </c>
      <c r="O286" t="s">
        <v>4260</v>
      </c>
      <c r="P286" t="s">
        <v>4410</v>
      </c>
    </row>
    <row r="287" spans="1:16" x14ac:dyDescent="0.2">
      <c r="A287" t="s">
        <v>1012</v>
      </c>
      <c r="B287" t="s">
        <v>2864</v>
      </c>
      <c r="C287" t="s">
        <v>1552</v>
      </c>
      <c r="D287" t="s">
        <v>1552</v>
      </c>
      <c r="E287" t="s">
        <v>2066</v>
      </c>
      <c r="F287" t="s">
        <v>2865</v>
      </c>
      <c r="G287" t="s">
        <v>1530</v>
      </c>
      <c r="H287" t="s">
        <v>2471</v>
      </c>
      <c r="I287" t="s">
        <v>1543</v>
      </c>
      <c r="J287">
        <v>5.2849500413762097E-32</v>
      </c>
      <c r="K287">
        <v>0</v>
      </c>
      <c r="L287" t="s">
        <v>1502</v>
      </c>
      <c r="M287" t="s">
        <v>3892</v>
      </c>
      <c r="N287" t="s">
        <v>1013</v>
      </c>
      <c r="O287" t="s">
        <v>4261</v>
      </c>
    </row>
    <row r="288" spans="1:16" x14ac:dyDescent="0.2">
      <c r="A288" t="s">
        <v>1909</v>
      </c>
      <c r="B288" t="s">
        <v>1538</v>
      </c>
      <c r="C288" t="s">
        <v>1527</v>
      </c>
      <c r="D288" t="s">
        <v>1543</v>
      </c>
      <c r="E288" t="s">
        <v>2866</v>
      </c>
      <c r="F288" t="s">
        <v>1564</v>
      </c>
      <c r="G288" t="s">
        <v>2867</v>
      </c>
      <c r="H288" t="s">
        <v>2552</v>
      </c>
      <c r="I288" t="s">
        <v>1528</v>
      </c>
      <c r="J288">
        <v>3.4029416069806799E-12</v>
      </c>
      <c r="K288">
        <v>0</v>
      </c>
      <c r="L288" t="s">
        <v>2440</v>
      </c>
      <c r="M288" t="s">
        <v>3621</v>
      </c>
      <c r="N288" t="s">
        <v>3893</v>
      </c>
      <c r="O288" t="s">
        <v>4260</v>
      </c>
      <c r="P288" t="s">
        <v>4411</v>
      </c>
    </row>
    <row r="289" spans="1:16" x14ac:dyDescent="0.2">
      <c r="A289" t="s">
        <v>1913</v>
      </c>
      <c r="B289" t="s">
        <v>1538</v>
      </c>
      <c r="C289" t="s">
        <v>2868</v>
      </c>
      <c r="D289" t="s">
        <v>1552</v>
      </c>
      <c r="E289" t="s">
        <v>1543</v>
      </c>
      <c r="F289" t="s">
        <v>1921</v>
      </c>
      <c r="G289" t="s">
        <v>2869</v>
      </c>
      <c r="H289" t="s">
        <v>2446</v>
      </c>
      <c r="I289" t="s">
        <v>1528</v>
      </c>
      <c r="J289">
        <v>2.16717622531858E-12</v>
      </c>
      <c r="K289">
        <v>0</v>
      </c>
      <c r="L289" t="s">
        <v>1499</v>
      </c>
      <c r="M289" t="s">
        <v>3616</v>
      </c>
      <c r="N289" t="s">
        <v>3894</v>
      </c>
      <c r="O289" t="s">
        <v>4260</v>
      </c>
      <c r="P289" t="s">
        <v>4626</v>
      </c>
    </row>
    <row r="290" spans="1:16" x14ac:dyDescent="0.2">
      <c r="A290" t="s">
        <v>1914</v>
      </c>
      <c r="B290" t="s">
        <v>2870</v>
      </c>
      <c r="C290" t="s">
        <v>1556</v>
      </c>
      <c r="D290" t="s">
        <v>1527</v>
      </c>
      <c r="E290" t="s">
        <v>1561</v>
      </c>
      <c r="F290" t="s">
        <v>2090</v>
      </c>
      <c r="G290" t="s">
        <v>2471</v>
      </c>
      <c r="H290" t="s">
        <v>1660</v>
      </c>
      <c r="I290" t="s">
        <v>1526</v>
      </c>
      <c r="J290">
        <v>3.46647534597404E-15</v>
      </c>
      <c r="K290">
        <v>0</v>
      </c>
      <c r="L290" t="s">
        <v>1502</v>
      </c>
      <c r="M290" t="s">
        <v>3621</v>
      </c>
      <c r="N290" t="s">
        <v>3895</v>
      </c>
      <c r="O290" t="s">
        <v>4260</v>
      </c>
      <c r="P290" t="s">
        <v>969</v>
      </c>
    </row>
    <row r="291" spans="1:16" x14ac:dyDescent="0.2">
      <c r="A291" t="s">
        <v>1915</v>
      </c>
      <c r="B291" t="s">
        <v>1544</v>
      </c>
      <c r="C291" t="s">
        <v>1556</v>
      </c>
      <c r="D291" t="s">
        <v>1531</v>
      </c>
      <c r="E291" t="s">
        <v>1579</v>
      </c>
      <c r="F291" t="s">
        <v>1526</v>
      </c>
      <c r="G291" t="s">
        <v>2471</v>
      </c>
      <c r="H291" t="s">
        <v>2871</v>
      </c>
      <c r="I291" t="s">
        <v>1544</v>
      </c>
      <c r="J291">
        <v>1.60080280863562E-14</v>
      </c>
      <c r="K291">
        <v>0</v>
      </c>
      <c r="L291" t="s">
        <v>2439</v>
      </c>
      <c r="M291" t="s">
        <v>3619</v>
      </c>
      <c r="N291" t="s">
        <v>3517</v>
      </c>
      <c r="O291" t="s">
        <v>4260</v>
      </c>
      <c r="P291" t="s">
        <v>4336</v>
      </c>
    </row>
    <row r="292" spans="1:16" x14ac:dyDescent="0.2">
      <c r="A292" t="s">
        <v>1916</v>
      </c>
      <c r="B292" t="s">
        <v>1917</v>
      </c>
      <c r="C292" t="s">
        <v>2872</v>
      </c>
      <c r="D292" t="s">
        <v>2355</v>
      </c>
      <c r="E292" t="s">
        <v>1579</v>
      </c>
      <c r="F292" t="s">
        <v>1531</v>
      </c>
      <c r="G292" t="s">
        <v>2873</v>
      </c>
      <c r="H292" t="s">
        <v>1626</v>
      </c>
      <c r="I292" t="s">
        <v>1533</v>
      </c>
      <c r="J292">
        <v>5.6991161831789402E-13</v>
      </c>
      <c r="K292">
        <v>0</v>
      </c>
      <c r="L292" t="s">
        <v>1499</v>
      </c>
      <c r="M292" t="s">
        <v>3616</v>
      </c>
      <c r="N292" t="s">
        <v>3896</v>
      </c>
      <c r="O292" t="s">
        <v>4260</v>
      </c>
      <c r="P292" t="s">
        <v>1498</v>
      </c>
    </row>
    <row r="293" spans="1:16" x14ac:dyDescent="0.2">
      <c r="A293" t="s">
        <v>1918</v>
      </c>
      <c r="B293" t="s">
        <v>2084</v>
      </c>
      <c r="C293" t="s">
        <v>1526</v>
      </c>
      <c r="D293" t="s">
        <v>1536</v>
      </c>
      <c r="E293" t="s">
        <v>1552</v>
      </c>
      <c r="F293" t="s">
        <v>2522</v>
      </c>
      <c r="G293" t="s">
        <v>1626</v>
      </c>
      <c r="H293" t="s">
        <v>1558</v>
      </c>
      <c r="I293" t="s">
        <v>1538</v>
      </c>
      <c r="J293">
        <v>2.60327723300602E-18</v>
      </c>
      <c r="K293">
        <v>0</v>
      </c>
      <c r="L293" t="s">
        <v>1502</v>
      </c>
      <c r="M293" t="s">
        <v>3616</v>
      </c>
      <c r="N293" t="s">
        <v>3896</v>
      </c>
      <c r="O293" t="s">
        <v>4260</v>
      </c>
      <c r="P293" t="s">
        <v>1498</v>
      </c>
    </row>
    <row r="294" spans="1:16" x14ac:dyDescent="0.2">
      <c r="A294" t="s">
        <v>1389</v>
      </c>
      <c r="B294" t="s">
        <v>2874</v>
      </c>
      <c r="C294" t="s">
        <v>1538</v>
      </c>
      <c r="D294" t="s">
        <v>1528</v>
      </c>
      <c r="E294" t="s">
        <v>1537</v>
      </c>
      <c r="F294" t="s">
        <v>2379</v>
      </c>
      <c r="G294" t="s">
        <v>1573</v>
      </c>
      <c r="H294" t="s">
        <v>1815</v>
      </c>
      <c r="I294" t="s">
        <v>1544</v>
      </c>
      <c r="J294">
        <v>5.0396662241049103E-38</v>
      </c>
      <c r="K294">
        <v>0</v>
      </c>
      <c r="L294" t="s">
        <v>1502</v>
      </c>
      <c r="M294" t="s">
        <v>3616</v>
      </c>
      <c r="N294" t="s">
        <v>3897</v>
      </c>
      <c r="O294" t="s">
        <v>4260</v>
      </c>
      <c r="P294" t="s">
        <v>1498</v>
      </c>
    </row>
    <row r="295" spans="1:16" x14ac:dyDescent="0.2">
      <c r="A295" t="s">
        <v>1919</v>
      </c>
      <c r="B295" t="s">
        <v>2858</v>
      </c>
      <c r="C295" t="s">
        <v>1528</v>
      </c>
      <c r="D295" t="s">
        <v>1528</v>
      </c>
      <c r="E295" t="s">
        <v>1552</v>
      </c>
      <c r="F295" t="s">
        <v>2875</v>
      </c>
      <c r="G295" t="s">
        <v>1588</v>
      </c>
      <c r="H295" t="s">
        <v>1573</v>
      </c>
      <c r="I295" t="s">
        <v>2621</v>
      </c>
      <c r="J295">
        <v>1.45844642330546E-31</v>
      </c>
      <c r="K295">
        <v>0</v>
      </c>
      <c r="L295" t="s">
        <v>2438</v>
      </c>
      <c r="M295" t="s">
        <v>3619</v>
      </c>
      <c r="N295" t="s">
        <v>3518</v>
      </c>
      <c r="O295" t="s">
        <v>4260</v>
      </c>
      <c r="P295" t="s">
        <v>4412</v>
      </c>
    </row>
    <row r="296" spans="1:16" x14ac:dyDescent="0.2">
      <c r="A296" t="s">
        <v>1391</v>
      </c>
      <c r="B296" t="s">
        <v>1558</v>
      </c>
      <c r="C296" t="s">
        <v>1526</v>
      </c>
      <c r="D296" t="s">
        <v>2876</v>
      </c>
      <c r="E296" t="s">
        <v>2877</v>
      </c>
      <c r="F296" t="s">
        <v>1708</v>
      </c>
      <c r="G296" t="s">
        <v>1588</v>
      </c>
      <c r="H296" t="s">
        <v>2446</v>
      </c>
      <c r="I296" t="s">
        <v>1527</v>
      </c>
      <c r="J296">
        <v>1.1956634923859699E-34</v>
      </c>
      <c r="K296">
        <v>0</v>
      </c>
      <c r="L296" t="s">
        <v>1497</v>
      </c>
      <c r="M296" t="s">
        <v>3618</v>
      </c>
      <c r="N296" t="s">
        <v>3898</v>
      </c>
      <c r="O296" t="s">
        <v>4260</v>
      </c>
      <c r="P296" t="s">
        <v>969</v>
      </c>
    </row>
    <row r="297" spans="1:16" x14ac:dyDescent="0.2">
      <c r="A297" t="s">
        <v>1392</v>
      </c>
      <c r="B297" t="s">
        <v>2878</v>
      </c>
      <c r="C297" t="s">
        <v>1528</v>
      </c>
      <c r="D297" t="s">
        <v>1554</v>
      </c>
      <c r="E297" t="s">
        <v>1554</v>
      </c>
      <c r="F297" t="s">
        <v>2879</v>
      </c>
      <c r="G297" t="s">
        <v>1626</v>
      </c>
      <c r="H297" t="s">
        <v>1565</v>
      </c>
      <c r="I297" t="s">
        <v>1998</v>
      </c>
      <c r="J297">
        <v>3.13837758022512E-34</v>
      </c>
      <c r="K297">
        <v>0</v>
      </c>
      <c r="L297" t="s">
        <v>1502</v>
      </c>
      <c r="M297" t="s">
        <v>3621</v>
      </c>
      <c r="N297" t="s">
        <v>3899</v>
      </c>
      <c r="O297" t="s">
        <v>4260</v>
      </c>
      <c r="P297" t="s">
        <v>969</v>
      </c>
    </row>
    <row r="298" spans="1:16" x14ac:dyDescent="0.2">
      <c r="A298" t="s">
        <v>1920</v>
      </c>
      <c r="B298" t="s">
        <v>1539</v>
      </c>
      <c r="C298" t="s">
        <v>1544</v>
      </c>
      <c r="D298" t="s">
        <v>2068</v>
      </c>
      <c r="E298" t="s">
        <v>2880</v>
      </c>
      <c r="F298" t="s">
        <v>1526</v>
      </c>
      <c r="G298" t="s">
        <v>1541</v>
      </c>
      <c r="H298" t="s">
        <v>1556</v>
      </c>
      <c r="I298" t="s">
        <v>1526</v>
      </c>
      <c r="J298">
        <v>1.3405706869471401E-25</v>
      </c>
      <c r="K298">
        <v>0</v>
      </c>
      <c r="L298" t="s">
        <v>1497</v>
      </c>
      <c r="M298" t="s">
        <v>3624</v>
      </c>
      <c r="N298" t="s">
        <v>1014</v>
      </c>
      <c r="O298" t="s">
        <v>4261</v>
      </c>
      <c r="P298" t="s">
        <v>4413</v>
      </c>
    </row>
    <row r="299" spans="1:16" x14ac:dyDescent="0.2">
      <c r="A299" t="s">
        <v>1922</v>
      </c>
      <c r="B299" t="s">
        <v>2448</v>
      </c>
      <c r="C299" t="s">
        <v>1539</v>
      </c>
      <c r="D299" t="s">
        <v>1552</v>
      </c>
      <c r="E299" t="s">
        <v>1569</v>
      </c>
      <c r="F299" t="s">
        <v>2522</v>
      </c>
      <c r="G299" t="s">
        <v>1588</v>
      </c>
      <c r="H299" t="s">
        <v>2124</v>
      </c>
      <c r="I299" t="s">
        <v>2522</v>
      </c>
      <c r="J299">
        <v>1.9286859907670401E-18</v>
      </c>
      <c r="K299">
        <v>0</v>
      </c>
      <c r="L299" t="s">
        <v>1502</v>
      </c>
      <c r="M299" t="s">
        <v>3624</v>
      </c>
      <c r="N299" t="s">
        <v>1016</v>
      </c>
      <c r="O299" t="s">
        <v>4261</v>
      </c>
      <c r="P299" t="s">
        <v>4307</v>
      </c>
    </row>
    <row r="300" spans="1:16" x14ac:dyDescent="0.2">
      <c r="A300" t="s">
        <v>1393</v>
      </c>
      <c r="B300" t="s">
        <v>2881</v>
      </c>
      <c r="C300" t="s">
        <v>1531</v>
      </c>
      <c r="D300" t="s">
        <v>1554</v>
      </c>
      <c r="E300" t="s">
        <v>1554</v>
      </c>
      <c r="F300" t="s">
        <v>2560</v>
      </c>
      <c r="G300" t="s">
        <v>1753</v>
      </c>
      <c r="H300" t="s">
        <v>1558</v>
      </c>
      <c r="I300" t="s">
        <v>2488</v>
      </c>
      <c r="J300">
        <v>3.4409839375728401E-32</v>
      </c>
      <c r="K300">
        <v>0</v>
      </c>
      <c r="L300" t="s">
        <v>1502</v>
      </c>
      <c r="M300" t="s">
        <v>3616</v>
      </c>
      <c r="N300" t="s">
        <v>3900</v>
      </c>
      <c r="O300" t="s">
        <v>4260</v>
      </c>
      <c r="P300" t="s">
        <v>1498</v>
      </c>
    </row>
    <row r="301" spans="1:16" x14ac:dyDescent="0.2">
      <c r="A301" t="s">
        <v>1394</v>
      </c>
      <c r="B301" t="s">
        <v>2882</v>
      </c>
      <c r="C301" t="s">
        <v>1780</v>
      </c>
      <c r="D301" t="s">
        <v>1528</v>
      </c>
      <c r="E301" t="s">
        <v>1560</v>
      </c>
      <c r="F301" t="s">
        <v>2883</v>
      </c>
      <c r="G301" t="s">
        <v>1966</v>
      </c>
      <c r="H301" t="s">
        <v>1660</v>
      </c>
      <c r="I301" t="s">
        <v>1927</v>
      </c>
      <c r="J301">
        <v>2.6790930645630999E-30</v>
      </c>
      <c r="K301">
        <v>0</v>
      </c>
      <c r="L301" t="s">
        <v>1502</v>
      </c>
      <c r="M301" t="s">
        <v>3616</v>
      </c>
      <c r="N301" t="s">
        <v>3901</v>
      </c>
      <c r="O301" t="s">
        <v>4260</v>
      </c>
      <c r="P301" t="s">
        <v>1498</v>
      </c>
    </row>
    <row r="302" spans="1:16" x14ac:dyDescent="0.2">
      <c r="A302" t="s">
        <v>1390</v>
      </c>
      <c r="B302" t="s">
        <v>1548</v>
      </c>
      <c r="C302" t="s">
        <v>1556</v>
      </c>
      <c r="D302" t="s">
        <v>1552</v>
      </c>
      <c r="E302" t="s">
        <v>1536</v>
      </c>
      <c r="F302" t="s">
        <v>1595</v>
      </c>
      <c r="G302" t="s">
        <v>2884</v>
      </c>
      <c r="H302" t="s">
        <v>2446</v>
      </c>
      <c r="I302" t="s">
        <v>1538</v>
      </c>
      <c r="J302">
        <v>9.9897035958341308E-35</v>
      </c>
      <c r="K302">
        <v>0</v>
      </c>
      <c r="L302" t="s">
        <v>1502</v>
      </c>
      <c r="M302" t="s">
        <v>3621</v>
      </c>
      <c r="N302" t="s">
        <v>3902</v>
      </c>
      <c r="O302" t="s">
        <v>4260</v>
      </c>
      <c r="P302" t="s">
        <v>4414</v>
      </c>
    </row>
    <row r="303" spans="1:16" x14ac:dyDescent="0.2">
      <c r="A303" t="s">
        <v>1929</v>
      </c>
      <c r="B303" t="s">
        <v>1552</v>
      </c>
      <c r="C303" t="s">
        <v>1531</v>
      </c>
      <c r="D303" t="s">
        <v>2066</v>
      </c>
      <c r="E303" t="s">
        <v>1543</v>
      </c>
      <c r="F303" t="s">
        <v>1552</v>
      </c>
      <c r="G303" t="s">
        <v>2885</v>
      </c>
      <c r="H303" t="s">
        <v>2886</v>
      </c>
      <c r="I303" t="s">
        <v>2078</v>
      </c>
      <c r="J303">
        <v>4.6872723031599701E-17</v>
      </c>
      <c r="K303">
        <v>0</v>
      </c>
      <c r="L303" t="s">
        <v>2440</v>
      </c>
      <c r="M303" t="s">
        <v>3616</v>
      </c>
      <c r="N303" t="s">
        <v>3903</v>
      </c>
      <c r="O303" t="s">
        <v>4260</v>
      </c>
      <c r="P303" t="s">
        <v>1498</v>
      </c>
    </row>
    <row r="304" spans="1:16" x14ac:dyDescent="0.2">
      <c r="A304" t="s">
        <v>1930</v>
      </c>
      <c r="B304" t="s">
        <v>2887</v>
      </c>
      <c r="C304" t="s">
        <v>1556</v>
      </c>
      <c r="D304" t="s">
        <v>1527</v>
      </c>
      <c r="E304" t="s">
        <v>1569</v>
      </c>
      <c r="F304" t="s">
        <v>2506</v>
      </c>
      <c r="G304" t="s">
        <v>1966</v>
      </c>
      <c r="H304" t="s">
        <v>1626</v>
      </c>
      <c r="I304" t="s">
        <v>1720</v>
      </c>
      <c r="J304">
        <v>1.1106408642641399E-21</v>
      </c>
      <c r="K304">
        <v>0</v>
      </c>
      <c r="L304" t="s">
        <v>1502</v>
      </c>
      <c r="M304" t="s">
        <v>3621</v>
      </c>
      <c r="N304" t="s">
        <v>3904</v>
      </c>
      <c r="O304" t="s">
        <v>4260</v>
      </c>
      <c r="P304" t="s">
        <v>4415</v>
      </c>
    </row>
    <row r="305" spans="1:16" x14ac:dyDescent="0.2">
      <c r="A305" t="s">
        <v>1931</v>
      </c>
      <c r="B305" t="s">
        <v>2888</v>
      </c>
      <c r="C305" t="s">
        <v>1554</v>
      </c>
      <c r="D305" t="s">
        <v>1579</v>
      </c>
      <c r="E305" t="s">
        <v>1534</v>
      </c>
      <c r="F305" t="s">
        <v>2757</v>
      </c>
      <c r="G305" t="s">
        <v>1626</v>
      </c>
      <c r="H305" t="s">
        <v>1815</v>
      </c>
      <c r="I305" t="s">
        <v>2087</v>
      </c>
      <c r="J305">
        <v>5.0512376210543101E-21</v>
      </c>
      <c r="K305">
        <v>0</v>
      </c>
      <c r="L305" t="s">
        <v>1502</v>
      </c>
      <c r="M305" t="s">
        <v>3621</v>
      </c>
      <c r="N305" t="s">
        <v>3905</v>
      </c>
      <c r="O305" t="s">
        <v>4260</v>
      </c>
      <c r="P305" t="s">
        <v>4416</v>
      </c>
    </row>
    <row r="306" spans="1:16" x14ac:dyDescent="0.2">
      <c r="A306" t="s">
        <v>1018</v>
      </c>
      <c r="B306" t="s">
        <v>2889</v>
      </c>
      <c r="C306" t="s">
        <v>2674</v>
      </c>
      <c r="D306" t="s">
        <v>2392</v>
      </c>
      <c r="E306" t="s">
        <v>1534</v>
      </c>
      <c r="F306" t="s">
        <v>2890</v>
      </c>
      <c r="G306" t="s">
        <v>1753</v>
      </c>
      <c r="H306" t="s">
        <v>1538</v>
      </c>
      <c r="I306" t="s">
        <v>1534</v>
      </c>
      <c r="J306">
        <v>4.2163182718728302E-30</v>
      </c>
      <c r="K306">
        <v>0</v>
      </c>
      <c r="L306" t="s">
        <v>1502</v>
      </c>
      <c r="M306" t="s">
        <v>3624</v>
      </c>
      <c r="N306" t="s">
        <v>1019</v>
      </c>
      <c r="O306" t="s">
        <v>4261</v>
      </c>
      <c r="P306" t="s">
        <v>5232</v>
      </c>
    </row>
    <row r="307" spans="1:16" x14ac:dyDescent="0.2">
      <c r="A307" t="s">
        <v>1937</v>
      </c>
      <c r="B307" t="s">
        <v>1573</v>
      </c>
      <c r="C307" t="s">
        <v>1573</v>
      </c>
      <c r="D307" t="s">
        <v>2355</v>
      </c>
      <c r="E307" t="s">
        <v>1546</v>
      </c>
      <c r="F307" t="s">
        <v>1783</v>
      </c>
      <c r="G307" t="s">
        <v>1660</v>
      </c>
      <c r="H307" t="s">
        <v>1589</v>
      </c>
      <c r="I307" t="s">
        <v>1538</v>
      </c>
      <c r="J307">
        <v>6.6103451466999705E-29</v>
      </c>
      <c r="K307">
        <v>0</v>
      </c>
      <c r="L307" t="s">
        <v>1497</v>
      </c>
      <c r="M307" t="s">
        <v>3616</v>
      </c>
      <c r="N307" t="s">
        <v>3906</v>
      </c>
      <c r="O307" t="s">
        <v>4260</v>
      </c>
      <c r="P307" t="s">
        <v>1498</v>
      </c>
    </row>
    <row r="308" spans="1:16" x14ac:dyDescent="0.2">
      <c r="A308" t="s">
        <v>1939</v>
      </c>
      <c r="B308" t="s">
        <v>2891</v>
      </c>
      <c r="C308" t="s">
        <v>1573</v>
      </c>
      <c r="D308" t="s">
        <v>1544</v>
      </c>
      <c r="E308" t="s">
        <v>1579</v>
      </c>
      <c r="F308" t="s">
        <v>2613</v>
      </c>
      <c r="G308" t="s">
        <v>1938</v>
      </c>
      <c r="H308" t="s">
        <v>1626</v>
      </c>
      <c r="I308" t="s">
        <v>1526</v>
      </c>
      <c r="J308">
        <v>2.7844222518276701E-28</v>
      </c>
      <c r="K308">
        <v>0</v>
      </c>
      <c r="L308" t="s">
        <v>1502</v>
      </c>
      <c r="M308" t="s">
        <v>3617</v>
      </c>
      <c r="N308" t="s">
        <v>3519</v>
      </c>
      <c r="O308" t="s">
        <v>4260</v>
      </c>
      <c r="P308" t="s">
        <v>4417</v>
      </c>
    </row>
    <row r="309" spans="1:16" x14ac:dyDescent="0.2">
      <c r="A309" t="s">
        <v>1020</v>
      </c>
      <c r="B309" t="s">
        <v>2892</v>
      </c>
      <c r="C309" t="s">
        <v>1558</v>
      </c>
      <c r="D309" t="s">
        <v>1527</v>
      </c>
      <c r="E309" t="s">
        <v>1534</v>
      </c>
      <c r="F309" t="s">
        <v>2893</v>
      </c>
      <c r="G309" t="s">
        <v>1626</v>
      </c>
      <c r="H309" t="s">
        <v>1938</v>
      </c>
      <c r="I309" t="s">
        <v>1539</v>
      </c>
      <c r="J309">
        <v>1.44920441665931E-32</v>
      </c>
      <c r="K309">
        <v>0</v>
      </c>
      <c r="L309" t="s">
        <v>1502</v>
      </c>
      <c r="M309" t="s">
        <v>3617</v>
      </c>
      <c r="N309" t="s">
        <v>3520</v>
      </c>
      <c r="O309" t="s">
        <v>4260</v>
      </c>
      <c r="P309" t="s">
        <v>4418</v>
      </c>
    </row>
    <row r="310" spans="1:16" x14ac:dyDescent="0.2">
      <c r="A310" t="s">
        <v>1940</v>
      </c>
      <c r="B310" t="s">
        <v>1531</v>
      </c>
      <c r="C310" t="s">
        <v>1528</v>
      </c>
      <c r="D310" t="s">
        <v>1554</v>
      </c>
      <c r="E310" t="s">
        <v>2894</v>
      </c>
      <c r="F310" t="s">
        <v>2729</v>
      </c>
      <c r="G310" t="s">
        <v>1541</v>
      </c>
      <c r="H310" t="s">
        <v>1815</v>
      </c>
      <c r="I310" t="s">
        <v>1554</v>
      </c>
      <c r="J310">
        <v>3.6487639199133802E-31</v>
      </c>
      <c r="K310">
        <v>0</v>
      </c>
      <c r="L310" t="s">
        <v>1497</v>
      </c>
      <c r="M310" t="s">
        <v>3616</v>
      </c>
      <c r="N310" t="s">
        <v>3907</v>
      </c>
      <c r="O310" t="s">
        <v>4260</v>
      </c>
      <c r="P310" t="s">
        <v>1498</v>
      </c>
    </row>
    <row r="311" spans="1:16" x14ac:dyDescent="0.2">
      <c r="A311" t="s">
        <v>1941</v>
      </c>
      <c r="B311" t="s">
        <v>1565</v>
      </c>
      <c r="C311" t="s">
        <v>1938</v>
      </c>
      <c r="D311" t="s">
        <v>1544</v>
      </c>
      <c r="E311" t="s">
        <v>2895</v>
      </c>
      <c r="F311" t="s">
        <v>2896</v>
      </c>
      <c r="G311" t="s">
        <v>1753</v>
      </c>
      <c r="H311" t="s">
        <v>1753</v>
      </c>
      <c r="I311" t="s">
        <v>1539</v>
      </c>
      <c r="J311">
        <v>1.5301074848546599E-29</v>
      </c>
      <c r="K311">
        <v>0</v>
      </c>
      <c r="L311" t="s">
        <v>1497</v>
      </c>
      <c r="M311" t="s">
        <v>3616</v>
      </c>
      <c r="N311" t="s">
        <v>3908</v>
      </c>
      <c r="O311" t="s">
        <v>4260</v>
      </c>
      <c r="P311" t="s">
        <v>1498</v>
      </c>
    </row>
    <row r="312" spans="1:16" x14ac:dyDescent="0.2">
      <c r="A312" t="s">
        <v>1395</v>
      </c>
      <c r="B312" t="s">
        <v>2897</v>
      </c>
      <c r="C312" t="s">
        <v>1565</v>
      </c>
      <c r="D312" t="s">
        <v>1544</v>
      </c>
      <c r="E312" t="s">
        <v>1543</v>
      </c>
      <c r="F312" t="s">
        <v>2821</v>
      </c>
      <c r="G312" t="s">
        <v>1815</v>
      </c>
      <c r="H312" t="s">
        <v>1815</v>
      </c>
      <c r="I312" t="s">
        <v>2141</v>
      </c>
      <c r="J312">
        <v>4.6990470721209801E-36</v>
      </c>
      <c r="K312">
        <v>0</v>
      </c>
      <c r="L312" t="s">
        <v>1502</v>
      </c>
      <c r="M312" t="s">
        <v>3616</v>
      </c>
      <c r="N312" t="s">
        <v>3909</v>
      </c>
      <c r="O312" t="s">
        <v>4260</v>
      </c>
      <c r="P312" t="s">
        <v>1498</v>
      </c>
    </row>
    <row r="313" spans="1:16" x14ac:dyDescent="0.2">
      <c r="A313" t="s">
        <v>1396</v>
      </c>
      <c r="B313" t="s">
        <v>2498</v>
      </c>
      <c r="C313" t="s">
        <v>1823</v>
      </c>
      <c r="D313" t="s">
        <v>1552</v>
      </c>
      <c r="E313" t="s">
        <v>1537</v>
      </c>
      <c r="F313" t="s">
        <v>2550</v>
      </c>
      <c r="G313" t="s">
        <v>1815</v>
      </c>
      <c r="H313" t="s">
        <v>2124</v>
      </c>
      <c r="I313" t="s">
        <v>1617</v>
      </c>
      <c r="J313">
        <v>5.6802470239666902E-35</v>
      </c>
      <c r="K313">
        <v>0</v>
      </c>
      <c r="L313" t="s">
        <v>1502</v>
      </c>
      <c r="M313" t="s">
        <v>3616</v>
      </c>
      <c r="N313" t="s">
        <v>3910</v>
      </c>
      <c r="O313" t="s">
        <v>4260</v>
      </c>
      <c r="P313" t="s">
        <v>1498</v>
      </c>
    </row>
    <row r="314" spans="1:16" x14ac:dyDescent="0.2">
      <c r="A314" t="s">
        <v>1397</v>
      </c>
      <c r="B314" t="s">
        <v>2898</v>
      </c>
      <c r="C314" t="s">
        <v>2899</v>
      </c>
      <c r="D314" t="s">
        <v>1544</v>
      </c>
      <c r="E314" t="s">
        <v>1534</v>
      </c>
      <c r="F314" t="s">
        <v>2900</v>
      </c>
      <c r="G314" t="s">
        <v>1753</v>
      </c>
      <c r="H314" t="s">
        <v>1966</v>
      </c>
      <c r="I314" t="s">
        <v>2025</v>
      </c>
      <c r="J314">
        <v>1.4725786361014099E-36</v>
      </c>
      <c r="K314">
        <v>0</v>
      </c>
      <c r="L314" t="s">
        <v>1502</v>
      </c>
      <c r="M314" t="s">
        <v>3616</v>
      </c>
      <c r="N314" t="s">
        <v>3911</v>
      </c>
      <c r="O314" t="s">
        <v>4260</v>
      </c>
      <c r="P314" t="s">
        <v>1498</v>
      </c>
    </row>
    <row r="315" spans="1:16" x14ac:dyDescent="0.2">
      <c r="A315" t="s">
        <v>1021</v>
      </c>
      <c r="B315" t="s">
        <v>2901</v>
      </c>
      <c r="C315" t="s">
        <v>1544</v>
      </c>
      <c r="D315" t="s">
        <v>1527</v>
      </c>
      <c r="E315" t="s">
        <v>1552</v>
      </c>
      <c r="F315" t="s">
        <v>2666</v>
      </c>
      <c r="G315" t="s">
        <v>1588</v>
      </c>
      <c r="H315" t="s">
        <v>1660</v>
      </c>
      <c r="I315" t="s">
        <v>2220</v>
      </c>
      <c r="J315">
        <v>1.9955130047047799E-34</v>
      </c>
      <c r="K315">
        <v>0</v>
      </c>
      <c r="L315" t="s">
        <v>1502</v>
      </c>
      <c r="M315" t="s">
        <v>3630</v>
      </c>
      <c r="N315" t="s">
        <v>1022</v>
      </c>
      <c r="O315" t="s">
        <v>4261</v>
      </c>
      <c r="P315" t="s">
        <v>4350</v>
      </c>
    </row>
    <row r="316" spans="1:16" x14ac:dyDescent="0.2">
      <c r="A316" t="s">
        <v>1023</v>
      </c>
      <c r="B316" t="s">
        <v>1544</v>
      </c>
      <c r="C316" t="s">
        <v>1558</v>
      </c>
      <c r="D316" t="s">
        <v>1771</v>
      </c>
      <c r="E316" t="s">
        <v>2902</v>
      </c>
      <c r="F316" t="s">
        <v>1534</v>
      </c>
      <c r="G316" t="s">
        <v>1966</v>
      </c>
      <c r="H316" t="s">
        <v>2124</v>
      </c>
      <c r="I316" t="s">
        <v>1526</v>
      </c>
      <c r="J316">
        <v>2.07374442188265E-44</v>
      </c>
      <c r="K316">
        <v>0</v>
      </c>
      <c r="L316" t="s">
        <v>1497</v>
      </c>
      <c r="M316" t="s">
        <v>3642</v>
      </c>
      <c r="N316" t="s">
        <v>3521</v>
      </c>
      <c r="O316" t="s">
        <v>4260</v>
      </c>
      <c r="P316" t="s">
        <v>4419</v>
      </c>
    </row>
    <row r="317" spans="1:16" x14ac:dyDescent="0.2">
      <c r="A317" t="s">
        <v>1943</v>
      </c>
      <c r="B317" t="s">
        <v>1947</v>
      </c>
      <c r="C317" t="s">
        <v>1528</v>
      </c>
      <c r="D317" t="s">
        <v>1536</v>
      </c>
      <c r="E317" t="s">
        <v>1554</v>
      </c>
      <c r="F317" t="s">
        <v>2903</v>
      </c>
      <c r="G317" t="s">
        <v>1753</v>
      </c>
      <c r="H317" t="s">
        <v>1573</v>
      </c>
      <c r="I317" t="s">
        <v>2904</v>
      </c>
      <c r="J317">
        <v>2.9369743267372002E-22</v>
      </c>
      <c r="K317">
        <v>0</v>
      </c>
      <c r="L317" t="s">
        <v>2438</v>
      </c>
      <c r="M317" t="s">
        <v>3621</v>
      </c>
      <c r="N317" t="s">
        <v>3912</v>
      </c>
      <c r="O317" t="s">
        <v>4260</v>
      </c>
      <c r="P317" t="s">
        <v>4420</v>
      </c>
    </row>
    <row r="318" spans="1:16" x14ac:dyDescent="0.2">
      <c r="A318" t="s">
        <v>1398</v>
      </c>
      <c r="B318" t="s">
        <v>1544</v>
      </c>
      <c r="C318" t="s">
        <v>2905</v>
      </c>
      <c r="D318" t="s">
        <v>2380</v>
      </c>
      <c r="E318" t="s">
        <v>2906</v>
      </c>
      <c r="F318" t="s">
        <v>1531</v>
      </c>
      <c r="G318" t="s">
        <v>2699</v>
      </c>
      <c r="H318" t="s">
        <v>1966</v>
      </c>
      <c r="I318" t="s">
        <v>1528</v>
      </c>
      <c r="J318">
        <v>2.7702647079888101E-42</v>
      </c>
      <c r="K318">
        <v>0</v>
      </c>
      <c r="L318" t="s">
        <v>1497</v>
      </c>
      <c r="M318" t="s">
        <v>3616</v>
      </c>
      <c r="N318" t="s">
        <v>3913</v>
      </c>
      <c r="O318" t="s">
        <v>4260</v>
      </c>
      <c r="P318" t="s">
        <v>1498</v>
      </c>
    </row>
    <row r="319" spans="1:16" x14ac:dyDescent="0.2">
      <c r="A319" t="s">
        <v>1945</v>
      </c>
      <c r="B319" t="s">
        <v>2907</v>
      </c>
      <c r="C319" t="s">
        <v>1856</v>
      </c>
      <c r="D319" t="s">
        <v>1552</v>
      </c>
      <c r="E319" t="s">
        <v>1536</v>
      </c>
      <c r="F319" t="s">
        <v>1558</v>
      </c>
      <c r="G319" t="s">
        <v>1567</v>
      </c>
      <c r="H319" t="s">
        <v>2124</v>
      </c>
      <c r="I319" t="s">
        <v>1526</v>
      </c>
      <c r="J319">
        <v>1.16092407293394E-14</v>
      </c>
      <c r="K319">
        <v>0</v>
      </c>
      <c r="L319" t="s">
        <v>1502</v>
      </c>
      <c r="M319" t="s">
        <v>3621</v>
      </c>
      <c r="N319" t="s">
        <v>3914</v>
      </c>
      <c r="O319" t="s">
        <v>4260</v>
      </c>
    </row>
    <row r="320" spans="1:16" x14ac:dyDescent="0.2">
      <c r="A320" t="s">
        <v>1399</v>
      </c>
      <c r="B320" t="s">
        <v>1646</v>
      </c>
      <c r="C320" t="s">
        <v>1544</v>
      </c>
      <c r="D320" t="s">
        <v>1536</v>
      </c>
      <c r="E320" t="s">
        <v>1554</v>
      </c>
      <c r="F320" t="s">
        <v>2220</v>
      </c>
      <c r="G320" t="s">
        <v>1815</v>
      </c>
      <c r="H320" t="s">
        <v>1558</v>
      </c>
      <c r="I320" t="s">
        <v>1544</v>
      </c>
      <c r="J320">
        <v>4.3344326895515204E-34</v>
      </c>
      <c r="K320">
        <v>0</v>
      </c>
      <c r="L320" t="s">
        <v>1502</v>
      </c>
      <c r="M320" t="s">
        <v>3621</v>
      </c>
      <c r="N320" t="s">
        <v>3915</v>
      </c>
      <c r="O320" t="s">
        <v>4260</v>
      </c>
      <c r="P320" t="s">
        <v>969</v>
      </c>
    </row>
    <row r="321" spans="1:16" x14ac:dyDescent="0.2">
      <c r="A321" t="s">
        <v>1946</v>
      </c>
      <c r="B321" t="s">
        <v>2859</v>
      </c>
      <c r="C321" t="s">
        <v>1573</v>
      </c>
      <c r="D321" t="s">
        <v>1531</v>
      </c>
      <c r="E321" t="s">
        <v>1536</v>
      </c>
      <c r="F321" t="s">
        <v>2656</v>
      </c>
      <c r="G321" t="s">
        <v>1626</v>
      </c>
      <c r="H321" t="s">
        <v>1753</v>
      </c>
      <c r="I321" t="s">
        <v>1533</v>
      </c>
      <c r="J321">
        <v>5.90751630420486E-24</v>
      </c>
      <c r="K321">
        <v>0</v>
      </c>
      <c r="L321" t="s">
        <v>1502</v>
      </c>
      <c r="M321" t="s">
        <v>3621</v>
      </c>
      <c r="N321" t="s">
        <v>3916</v>
      </c>
      <c r="O321" t="s">
        <v>4260</v>
      </c>
      <c r="P321" t="s">
        <v>4421</v>
      </c>
    </row>
    <row r="322" spans="1:16" x14ac:dyDescent="0.2">
      <c r="A322" t="s">
        <v>1948</v>
      </c>
      <c r="B322" t="s">
        <v>2908</v>
      </c>
      <c r="C322" t="s">
        <v>1573</v>
      </c>
      <c r="D322" t="s">
        <v>1527</v>
      </c>
      <c r="E322" t="s">
        <v>1537</v>
      </c>
      <c r="F322" t="s">
        <v>1739</v>
      </c>
      <c r="G322" t="s">
        <v>2471</v>
      </c>
      <c r="H322" t="s">
        <v>2124</v>
      </c>
      <c r="I322" t="s">
        <v>2909</v>
      </c>
      <c r="J322">
        <v>2.9182286250865603E-20</v>
      </c>
      <c r="K322">
        <v>0</v>
      </c>
      <c r="L322" t="s">
        <v>2438</v>
      </c>
      <c r="M322" t="s">
        <v>3621</v>
      </c>
      <c r="N322" t="s">
        <v>3917</v>
      </c>
      <c r="O322" t="s">
        <v>4260</v>
      </c>
      <c r="P322" t="s">
        <v>4422</v>
      </c>
    </row>
    <row r="323" spans="1:16" x14ac:dyDescent="0.2">
      <c r="A323" t="s">
        <v>1024</v>
      </c>
      <c r="B323" t="s">
        <v>2901</v>
      </c>
      <c r="C323" t="s">
        <v>1565</v>
      </c>
      <c r="D323" t="s">
        <v>1527</v>
      </c>
      <c r="E323" t="s">
        <v>1537</v>
      </c>
      <c r="F323" t="s">
        <v>2910</v>
      </c>
      <c r="G323" t="s">
        <v>1815</v>
      </c>
      <c r="H323" t="s">
        <v>1541</v>
      </c>
      <c r="I323" t="s">
        <v>1708</v>
      </c>
      <c r="J323">
        <v>4.0564751475362099E-35</v>
      </c>
      <c r="K323">
        <v>0</v>
      </c>
      <c r="L323" t="s">
        <v>1502</v>
      </c>
      <c r="M323" t="s">
        <v>3683</v>
      </c>
      <c r="N323" t="s">
        <v>3918</v>
      </c>
      <c r="O323" t="s">
        <v>4261</v>
      </c>
      <c r="P323" t="s">
        <v>4423</v>
      </c>
    </row>
    <row r="324" spans="1:16" x14ac:dyDescent="0.2">
      <c r="A324" t="s">
        <v>1400</v>
      </c>
      <c r="B324" t="s">
        <v>2911</v>
      </c>
      <c r="C324" t="s">
        <v>1527</v>
      </c>
      <c r="D324" t="s">
        <v>1531</v>
      </c>
      <c r="E324" t="s">
        <v>1554</v>
      </c>
      <c r="F324" t="s">
        <v>2746</v>
      </c>
      <c r="G324" t="s">
        <v>1589</v>
      </c>
      <c r="H324" t="s">
        <v>1966</v>
      </c>
      <c r="I324" t="s">
        <v>1552</v>
      </c>
      <c r="J324">
        <v>1.8175006840327999E-34</v>
      </c>
      <c r="K324">
        <v>0</v>
      </c>
      <c r="L324" t="s">
        <v>1502</v>
      </c>
      <c r="M324" t="s">
        <v>3621</v>
      </c>
      <c r="N324" t="s">
        <v>3919</v>
      </c>
      <c r="O324" t="s">
        <v>4260</v>
      </c>
      <c r="P324" t="s">
        <v>969</v>
      </c>
    </row>
    <row r="325" spans="1:16" x14ac:dyDescent="0.2">
      <c r="A325" t="s">
        <v>1949</v>
      </c>
      <c r="B325" t="s">
        <v>2912</v>
      </c>
      <c r="C325" t="s">
        <v>1556</v>
      </c>
      <c r="D325" t="s">
        <v>1531</v>
      </c>
      <c r="E325" t="s">
        <v>2913</v>
      </c>
      <c r="F325" t="s">
        <v>2914</v>
      </c>
      <c r="G325" t="s">
        <v>2446</v>
      </c>
      <c r="H325" t="s">
        <v>1938</v>
      </c>
      <c r="I325" t="s">
        <v>1531</v>
      </c>
      <c r="J325">
        <v>7.2089575111231598E-23</v>
      </c>
      <c r="K325">
        <v>0</v>
      </c>
      <c r="L325" t="s">
        <v>1502</v>
      </c>
      <c r="M325" t="s">
        <v>3621</v>
      </c>
      <c r="N325" t="s">
        <v>3920</v>
      </c>
      <c r="O325" t="s">
        <v>4260</v>
      </c>
      <c r="P325" t="s">
        <v>969</v>
      </c>
    </row>
    <row r="326" spans="1:16" x14ac:dyDescent="0.2">
      <c r="A326" t="s">
        <v>1950</v>
      </c>
      <c r="B326" t="s">
        <v>2915</v>
      </c>
      <c r="C326" t="s">
        <v>1531</v>
      </c>
      <c r="D326" t="s">
        <v>1531</v>
      </c>
      <c r="E326" t="s">
        <v>1534</v>
      </c>
      <c r="F326" t="s">
        <v>2916</v>
      </c>
      <c r="G326" t="s">
        <v>1530</v>
      </c>
      <c r="H326" t="s">
        <v>1565</v>
      </c>
      <c r="I326" t="s">
        <v>1544</v>
      </c>
      <c r="J326">
        <v>3.69570088452001E-22</v>
      </c>
      <c r="K326">
        <v>0</v>
      </c>
      <c r="L326" t="s">
        <v>1502</v>
      </c>
      <c r="M326" t="s">
        <v>3621</v>
      </c>
      <c r="N326" t="s">
        <v>3921</v>
      </c>
      <c r="O326" t="s">
        <v>4260</v>
      </c>
      <c r="P326" t="s">
        <v>4424</v>
      </c>
    </row>
    <row r="327" spans="1:16" x14ac:dyDescent="0.2">
      <c r="A327" t="s">
        <v>1951</v>
      </c>
      <c r="B327" t="s">
        <v>2917</v>
      </c>
      <c r="C327" t="s">
        <v>1552</v>
      </c>
      <c r="D327" t="s">
        <v>1543</v>
      </c>
      <c r="E327" t="s">
        <v>1534</v>
      </c>
      <c r="F327" t="s">
        <v>2918</v>
      </c>
      <c r="G327" t="s">
        <v>1541</v>
      </c>
      <c r="H327" t="s">
        <v>1966</v>
      </c>
      <c r="I327" t="s">
        <v>1527</v>
      </c>
      <c r="J327">
        <v>1.9929756616837499E-17</v>
      </c>
      <c r="K327">
        <v>0</v>
      </c>
      <c r="L327" t="s">
        <v>1502</v>
      </c>
      <c r="M327" t="s">
        <v>3618</v>
      </c>
      <c r="N327" t="s">
        <v>3922</v>
      </c>
      <c r="O327" t="s">
        <v>4260</v>
      </c>
      <c r="P327" t="s">
        <v>4348</v>
      </c>
    </row>
    <row r="328" spans="1:16" x14ac:dyDescent="0.2">
      <c r="A328" t="s">
        <v>1025</v>
      </c>
      <c r="B328" t="s">
        <v>2919</v>
      </c>
      <c r="C328" t="s">
        <v>1558</v>
      </c>
      <c r="D328" t="s">
        <v>1531</v>
      </c>
      <c r="E328" t="s">
        <v>1552</v>
      </c>
      <c r="F328" t="s">
        <v>1617</v>
      </c>
      <c r="G328" t="s">
        <v>1541</v>
      </c>
      <c r="H328" t="s">
        <v>1966</v>
      </c>
      <c r="I328" t="s">
        <v>2266</v>
      </c>
      <c r="J328">
        <v>7.7581536246843496E-35</v>
      </c>
      <c r="K328">
        <v>0</v>
      </c>
      <c r="L328" t="s">
        <v>1502</v>
      </c>
      <c r="M328" t="s">
        <v>3630</v>
      </c>
      <c r="N328" t="s">
        <v>1026</v>
      </c>
      <c r="O328" t="s">
        <v>4261</v>
      </c>
    </row>
    <row r="329" spans="1:16" x14ac:dyDescent="0.2">
      <c r="A329" t="s">
        <v>1952</v>
      </c>
      <c r="B329" t="s">
        <v>1526</v>
      </c>
      <c r="C329" t="s">
        <v>1526</v>
      </c>
      <c r="D329" t="s">
        <v>1527</v>
      </c>
      <c r="E329" t="s">
        <v>2920</v>
      </c>
      <c r="F329" t="s">
        <v>1528</v>
      </c>
      <c r="G329" t="s">
        <v>1753</v>
      </c>
      <c r="H329" t="s">
        <v>1565</v>
      </c>
      <c r="I329" t="s">
        <v>1527</v>
      </c>
      <c r="J329">
        <v>1.4899967928099199E-28</v>
      </c>
      <c r="K329">
        <v>0</v>
      </c>
      <c r="L329" t="s">
        <v>1497</v>
      </c>
      <c r="M329" t="s">
        <v>3618</v>
      </c>
      <c r="N329" t="s">
        <v>3923</v>
      </c>
      <c r="O329" t="s">
        <v>4260</v>
      </c>
      <c r="P329" t="s">
        <v>969</v>
      </c>
    </row>
    <row r="330" spans="1:16" x14ac:dyDescent="0.2">
      <c r="A330" t="s">
        <v>1953</v>
      </c>
      <c r="B330" t="s">
        <v>2921</v>
      </c>
      <c r="C330" t="s">
        <v>1938</v>
      </c>
      <c r="D330" t="s">
        <v>1526</v>
      </c>
      <c r="E330" t="s">
        <v>1560</v>
      </c>
      <c r="F330" t="s">
        <v>1746</v>
      </c>
      <c r="G330" t="s">
        <v>1530</v>
      </c>
      <c r="H330" t="s">
        <v>1626</v>
      </c>
      <c r="I330" t="s">
        <v>1538</v>
      </c>
      <c r="J330">
        <v>2.9041145884300299E-30</v>
      </c>
      <c r="K330">
        <v>0</v>
      </c>
      <c r="L330" t="s">
        <v>1502</v>
      </c>
      <c r="M330" t="s">
        <v>3618</v>
      </c>
      <c r="N330" t="s">
        <v>3923</v>
      </c>
      <c r="O330" t="s">
        <v>4260</v>
      </c>
      <c r="P330" t="s">
        <v>969</v>
      </c>
    </row>
    <row r="331" spans="1:16" x14ac:dyDescent="0.2">
      <c r="A331" t="s">
        <v>1954</v>
      </c>
      <c r="B331" t="s">
        <v>1955</v>
      </c>
      <c r="C331" t="s">
        <v>1573</v>
      </c>
      <c r="D331" t="s">
        <v>2922</v>
      </c>
      <c r="E331" t="s">
        <v>1670</v>
      </c>
      <c r="F331" t="s">
        <v>1554</v>
      </c>
      <c r="G331" t="s">
        <v>1573</v>
      </c>
      <c r="H331" t="s">
        <v>1626</v>
      </c>
      <c r="I331" t="s">
        <v>1526</v>
      </c>
      <c r="J331">
        <v>4.7601653376848601E-18</v>
      </c>
      <c r="K331">
        <v>0</v>
      </c>
      <c r="L331" t="s">
        <v>1502</v>
      </c>
      <c r="M331" t="s">
        <v>3619</v>
      </c>
      <c r="N331" t="s">
        <v>3523</v>
      </c>
      <c r="O331" t="s">
        <v>4260</v>
      </c>
      <c r="P331" t="s">
        <v>4425</v>
      </c>
    </row>
    <row r="332" spans="1:16" x14ac:dyDescent="0.2">
      <c r="A332" t="s">
        <v>1401</v>
      </c>
      <c r="B332" t="s">
        <v>2923</v>
      </c>
      <c r="C332" t="s">
        <v>1554</v>
      </c>
      <c r="D332" t="s">
        <v>1534</v>
      </c>
      <c r="E332" t="s">
        <v>1534</v>
      </c>
      <c r="F332" t="s">
        <v>2092</v>
      </c>
      <c r="G332" t="s">
        <v>1626</v>
      </c>
      <c r="H332" t="s">
        <v>1558</v>
      </c>
      <c r="I332" t="s">
        <v>1554</v>
      </c>
      <c r="J332">
        <v>2.1671417022109199E-38</v>
      </c>
      <c r="K332">
        <v>0</v>
      </c>
      <c r="L332" t="s">
        <v>1502</v>
      </c>
      <c r="M332" t="s">
        <v>3618</v>
      </c>
      <c r="N332" t="s">
        <v>3924</v>
      </c>
      <c r="O332" t="s">
        <v>4260</v>
      </c>
      <c r="P332" t="s">
        <v>4426</v>
      </c>
    </row>
    <row r="333" spans="1:16" x14ac:dyDescent="0.2">
      <c r="A333" t="s">
        <v>1956</v>
      </c>
      <c r="B333" t="s">
        <v>1531</v>
      </c>
      <c r="C333" t="s">
        <v>1696</v>
      </c>
      <c r="D333" t="s">
        <v>2220</v>
      </c>
      <c r="E333" t="s">
        <v>1537</v>
      </c>
      <c r="F333" t="s">
        <v>1586</v>
      </c>
      <c r="G333" t="s">
        <v>2769</v>
      </c>
      <c r="H333" t="s">
        <v>2924</v>
      </c>
      <c r="I333" t="s">
        <v>1526</v>
      </c>
      <c r="J333">
        <v>3.2623296471708302E-25</v>
      </c>
      <c r="K333">
        <v>0</v>
      </c>
      <c r="L333" t="s">
        <v>2439</v>
      </c>
      <c r="M333" t="s">
        <v>3618</v>
      </c>
      <c r="N333" t="s">
        <v>3925</v>
      </c>
      <c r="O333" t="s">
        <v>4260</v>
      </c>
      <c r="P333" t="s">
        <v>4317</v>
      </c>
    </row>
    <row r="334" spans="1:16" x14ac:dyDescent="0.2">
      <c r="A334" t="s">
        <v>1957</v>
      </c>
      <c r="B334" t="s">
        <v>1959</v>
      </c>
      <c r="C334" t="s">
        <v>1565</v>
      </c>
      <c r="D334" t="s">
        <v>1528</v>
      </c>
      <c r="E334" t="s">
        <v>1536</v>
      </c>
      <c r="F334" t="s">
        <v>2925</v>
      </c>
      <c r="G334" t="s">
        <v>1815</v>
      </c>
      <c r="H334" t="s">
        <v>2926</v>
      </c>
      <c r="I334" t="s">
        <v>1526</v>
      </c>
      <c r="J334">
        <v>7.4388589704160897E-17</v>
      </c>
      <c r="K334">
        <v>0</v>
      </c>
      <c r="L334" t="s">
        <v>2439</v>
      </c>
    </row>
    <row r="335" spans="1:16" x14ac:dyDescent="0.2">
      <c r="A335" t="s">
        <v>1960</v>
      </c>
      <c r="B335" t="s">
        <v>1526</v>
      </c>
      <c r="C335" t="s">
        <v>1539</v>
      </c>
      <c r="D335" t="s">
        <v>2927</v>
      </c>
      <c r="E335" t="s">
        <v>1543</v>
      </c>
      <c r="F335" t="s">
        <v>2928</v>
      </c>
      <c r="G335" t="s">
        <v>2929</v>
      </c>
      <c r="H335" t="s">
        <v>2930</v>
      </c>
      <c r="I335" t="s">
        <v>1526</v>
      </c>
      <c r="J335">
        <v>1.05733325499371E-15</v>
      </c>
      <c r="K335">
        <v>0</v>
      </c>
      <c r="L335" t="s">
        <v>2439</v>
      </c>
      <c r="M335" t="s">
        <v>3642</v>
      </c>
      <c r="N335" t="s">
        <v>3926</v>
      </c>
      <c r="O335" t="s">
        <v>4260</v>
      </c>
    </row>
    <row r="336" spans="1:16" x14ac:dyDescent="0.2">
      <c r="A336" t="s">
        <v>1402</v>
      </c>
      <c r="B336" t="s">
        <v>2931</v>
      </c>
      <c r="C336" t="s">
        <v>1554</v>
      </c>
      <c r="D336" t="s">
        <v>1554</v>
      </c>
      <c r="E336" t="s">
        <v>1543</v>
      </c>
      <c r="F336" t="s">
        <v>2563</v>
      </c>
      <c r="G336" t="s">
        <v>1541</v>
      </c>
      <c r="H336" t="s">
        <v>1938</v>
      </c>
      <c r="I336" t="s">
        <v>1942</v>
      </c>
      <c r="J336">
        <v>1.8860816890605899E-38</v>
      </c>
      <c r="K336">
        <v>0</v>
      </c>
      <c r="L336" t="s">
        <v>1502</v>
      </c>
      <c r="M336" t="s">
        <v>3616</v>
      </c>
      <c r="N336" t="s">
        <v>3927</v>
      </c>
      <c r="O336" t="s">
        <v>4260</v>
      </c>
      <c r="P336" t="s">
        <v>1498</v>
      </c>
    </row>
    <row r="337" spans="1:16" x14ac:dyDescent="0.2">
      <c r="A337" t="s">
        <v>1961</v>
      </c>
      <c r="B337" t="s">
        <v>1558</v>
      </c>
      <c r="C337" t="s">
        <v>1558</v>
      </c>
      <c r="D337" t="s">
        <v>2932</v>
      </c>
      <c r="E337" t="s">
        <v>1560</v>
      </c>
      <c r="F337" t="s">
        <v>1720</v>
      </c>
      <c r="G337" t="s">
        <v>1721</v>
      </c>
      <c r="H337" t="s">
        <v>2933</v>
      </c>
      <c r="I337" t="s">
        <v>1533</v>
      </c>
      <c r="J337">
        <v>8.1686795352813199E-14</v>
      </c>
      <c r="K337">
        <v>0</v>
      </c>
      <c r="L337" t="s">
        <v>2439</v>
      </c>
      <c r="M337" t="s">
        <v>3619</v>
      </c>
      <c r="N337" t="s">
        <v>3524</v>
      </c>
      <c r="O337" t="s">
        <v>4260</v>
      </c>
      <c r="P337" t="s">
        <v>4427</v>
      </c>
    </row>
    <row r="338" spans="1:16" x14ac:dyDescent="0.2">
      <c r="A338" t="s">
        <v>1027</v>
      </c>
      <c r="B338" t="s">
        <v>2125</v>
      </c>
      <c r="C338" t="s">
        <v>1539</v>
      </c>
      <c r="D338" t="s">
        <v>1552</v>
      </c>
      <c r="E338" t="s">
        <v>1537</v>
      </c>
      <c r="F338" t="s">
        <v>2655</v>
      </c>
      <c r="G338" t="s">
        <v>2446</v>
      </c>
      <c r="H338" t="s">
        <v>1815</v>
      </c>
      <c r="I338" t="s">
        <v>1527</v>
      </c>
      <c r="J338">
        <v>1.0751918890129399E-35</v>
      </c>
      <c r="K338">
        <v>0</v>
      </c>
      <c r="L338" t="s">
        <v>1502</v>
      </c>
      <c r="M338" t="s">
        <v>3619</v>
      </c>
      <c r="N338" t="s">
        <v>3525</v>
      </c>
      <c r="O338" t="s">
        <v>4260</v>
      </c>
      <c r="P338" t="s">
        <v>4428</v>
      </c>
    </row>
    <row r="339" spans="1:16" x14ac:dyDescent="0.2">
      <c r="A339" t="s">
        <v>1962</v>
      </c>
      <c r="B339" t="s">
        <v>1538</v>
      </c>
      <c r="C339" t="s">
        <v>1539</v>
      </c>
      <c r="D339" t="s">
        <v>2355</v>
      </c>
      <c r="E339" t="s">
        <v>1561</v>
      </c>
      <c r="F339" t="s">
        <v>1552</v>
      </c>
      <c r="G339" t="s">
        <v>2934</v>
      </c>
      <c r="H339" t="s">
        <v>2935</v>
      </c>
      <c r="I339" t="s">
        <v>1554</v>
      </c>
      <c r="J339">
        <v>2.72194517275197E-12</v>
      </c>
      <c r="K339">
        <v>0</v>
      </c>
      <c r="L339" t="s">
        <v>2439</v>
      </c>
      <c r="M339" t="s">
        <v>3618</v>
      </c>
      <c r="N339" t="s">
        <v>3928</v>
      </c>
      <c r="O339" t="s">
        <v>4260</v>
      </c>
      <c r="P339" t="s">
        <v>4429</v>
      </c>
    </row>
    <row r="340" spans="1:16" x14ac:dyDescent="0.2">
      <c r="A340" t="s">
        <v>1963</v>
      </c>
      <c r="B340" t="s">
        <v>1544</v>
      </c>
      <c r="C340" t="s">
        <v>1573</v>
      </c>
      <c r="D340" t="s">
        <v>1528</v>
      </c>
      <c r="E340" t="s">
        <v>1561</v>
      </c>
      <c r="F340" t="s">
        <v>2696</v>
      </c>
      <c r="G340" t="s">
        <v>1966</v>
      </c>
      <c r="H340" t="s">
        <v>1660</v>
      </c>
      <c r="I340" t="s">
        <v>2936</v>
      </c>
      <c r="J340">
        <v>1.21265415370118E-14</v>
      </c>
      <c r="K340">
        <v>0</v>
      </c>
      <c r="L340" t="s">
        <v>2438</v>
      </c>
      <c r="M340" t="s">
        <v>3621</v>
      </c>
      <c r="N340" t="s">
        <v>3929</v>
      </c>
      <c r="O340" t="s">
        <v>4260</v>
      </c>
      <c r="P340" t="s">
        <v>4323</v>
      </c>
    </row>
    <row r="341" spans="1:16" x14ac:dyDescent="0.2">
      <c r="A341" t="s">
        <v>1403</v>
      </c>
      <c r="B341" t="s">
        <v>2937</v>
      </c>
      <c r="C341" t="s">
        <v>1539</v>
      </c>
      <c r="D341" t="s">
        <v>1544</v>
      </c>
      <c r="E341" t="s">
        <v>1534</v>
      </c>
      <c r="F341" t="s">
        <v>2938</v>
      </c>
      <c r="G341" t="s">
        <v>1588</v>
      </c>
      <c r="H341" t="s">
        <v>2124</v>
      </c>
      <c r="I341" t="s">
        <v>2939</v>
      </c>
      <c r="J341">
        <v>2.2483856952867099E-37</v>
      </c>
      <c r="K341">
        <v>0</v>
      </c>
      <c r="L341" t="s">
        <v>1502</v>
      </c>
      <c r="M341" t="s">
        <v>3621</v>
      </c>
      <c r="N341" t="s">
        <v>3930</v>
      </c>
      <c r="O341" t="s">
        <v>4260</v>
      </c>
      <c r="P341" t="s">
        <v>4311</v>
      </c>
    </row>
    <row r="342" spans="1:16" x14ac:dyDescent="0.2">
      <c r="A342" t="s">
        <v>1964</v>
      </c>
      <c r="B342" t="s">
        <v>1531</v>
      </c>
      <c r="C342" t="s">
        <v>1556</v>
      </c>
      <c r="D342" t="s">
        <v>2154</v>
      </c>
      <c r="E342" t="s">
        <v>1536</v>
      </c>
      <c r="F342" t="s">
        <v>1527</v>
      </c>
      <c r="G342" t="s">
        <v>1565</v>
      </c>
      <c r="H342" t="s">
        <v>2940</v>
      </c>
      <c r="I342" t="s">
        <v>1529</v>
      </c>
      <c r="J342">
        <v>1.4424730155483601E-28</v>
      </c>
      <c r="K342">
        <v>0</v>
      </c>
      <c r="L342" t="s">
        <v>2439</v>
      </c>
      <c r="M342" t="s">
        <v>3621</v>
      </c>
      <c r="N342" t="s">
        <v>3931</v>
      </c>
      <c r="O342" t="s">
        <v>4260</v>
      </c>
      <c r="P342" t="s">
        <v>4430</v>
      </c>
    </row>
    <row r="343" spans="1:16" x14ac:dyDescent="0.2">
      <c r="A343" t="s">
        <v>1404</v>
      </c>
      <c r="B343" t="s">
        <v>2941</v>
      </c>
      <c r="C343" t="s">
        <v>1528</v>
      </c>
      <c r="D343" t="s">
        <v>2942</v>
      </c>
      <c r="E343" t="s">
        <v>1543</v>
      </c>
      <c r="F343" t="s">
        <v>2943</v>
      </c>
      <c r="G343" t="s">
        <v>1541</v>
      </c>
      <c r="H343" t="s">
        <v>1938</v>
      </c>
      <c r="I343" t="s">
        <v>1527</v>
      </c>
      <c r="J343">
        <v>5.1022871097484598E-25</v>
      </c>
      <c r="K343">
        <v>0</v>
      </c>
      <c r="L343" t="s">
        <v>1502</v>
      </c>
      <c r="M343" t="s">
        <v>3618</v>
      </c>
      <c r="N343" t="s">
        <v>3932</v>
      </c>
      <c r="O343" t="s">
        <v>4260</v>
      </c>
      <c r="P343" t="s">
        <v>4307</v>
      </c>
    </row>
    <row r="344" spans="1:16" x14ac:dyDescent="0.2">
      <c r="A344" t="s">
        <v>1965</v>
      </c>
      <c r="B344" t="s">
        <v>1526</v>
      </c>
      <c r="C344" t="s">
        <v>1534</v>
      </c>
      <c r="D344" t="s">
        <v>2220</v>
      </c>
      <c r="E344" t="s">
        <v>1543</v>
      </c>
      <c r="F344" t="s">
        <v>1586</v>
      </c>
      <c r="G344" t="s">
        <v>1660</v>
      </c>
      <c r="H344" t="s">
        <v>2944</v>
      </c>
      <c r="I344" t="s">
        <v>1560</v>
      </c>
      <c r="J344">
        <v>7.6619175130984903E-23</v>
      </c>
      <c r="K344">
        <v>0</v>
      </c>
      <c r="L344" t="s">
        <v>2439</v>
      </c>
      <c r="M344" t="s">
        <v>3621</v>
      </c>
      <c r="N344" t="s">
        <v>3933</v>
      </c>
      <c r="O344" t="s">
        <v>4260</v>
      </c>
      <c r="P344" t="s">
        <v>969</v>
      </c>
    </row>
    <row r="345" spans="1:16" x14ac:dyDescent="0.2">
      <c r="A345" t="s">
        <v>1405</v>
      </c>
      <c r="B345" t="s">
        <v>2945</v>
      </c>
      <c r="C345" t="s">
        <v>1526</v>
      </c>
      <c r="D345" t="s">
        <v>1528</v>
      </c>
      <c r="E345" t="s">
        <v>1536</v>
      </c>
      <c r="F345" t="s">
        <v>1625</v>
      </c>
      <c r="G345" t="s">
        <v>1844</v>
      </c>
      <c r="H345" t="s">
        <v>1538</v>
      </c>
      <c r="I345" t="s">
        <v>1552</v>
      </c>
      <c r="J345">
        <v>2.5188544758737999E-38</v>
      </c>
      <c r="K345">
        <v>0</v>
      </c>
      <c r="L345" t="s">
        <v>1502</v>
      </c>
      <c r="M345" t="s">
        <v>3618</v>
      </c>
      <c r="N345" t="s">
        <v>3934</v>
      </c>
      <c r="O345" t="s">
        <v>4260</v>
      </c>
    </row>
    <row r="346" spans="1:16" x14ac:dyDescent="0.2">
      <c r="A346" t="s">
        <v>1406</v>
      </c>
      <c r="B346" t="s">
        <v>2946</v>
      </c>
      <c r="C346" t="s">
        <v>1544</v>
      </c>
      <c r="D346" t="s">
        <v>1942</v>
      </c>
      <c r="E346" t="s">
        <v>2947</v>
      </c>
      <c r="F346" t="s">
        <v>1671</v>
      </c>
      <c r="G346" t="s">
        <v>2948</v>
      </c>
      <c r="H346" t="s">
        <v>1660</v>
      </c>
      <c r="I346" t="s">
        <v>1527</v>
      </c>
      <c r="J346">
        <v>1.8998568471979801E-23</v>
      </c>
      <c r="K346">
        <v>0</v>
      </c>
      <c r="L346" t="s">
        <v>1502</v>
      </c>
      <c r="M346" t="s">
        <v>3618</v>
      </c>
      <c r="N346" t="s">
        <v>3934</v>
      </c>
      <c r="O346" t="s">
        <v>4260</v>
      </c>
    </row>
    <row r="347" spans="1:16" x14ac:dyDescent="0.2">
      <c r="A347" t="s">
        <v>1967</v>
      </c>
      <c r="B347" t="s">
        <v>1552</v>
      </c>
      <c r="C347" t="s">
        <v>1554</v>
      </c>
      <c r="D347" t="s">
        <v>2949</v>
      </c>
      <c r="E347" t="s">
        <v>1554</v>
      </c>
      <c r="F347" t="s">
        <v>2950</v>
      </c>
      <c r="G347" t="s">
        <v>2213</v>
      </c>
      <c r="H347" t="s">
        <v>2951</v>
      </c>
      <c r="I347" t="s">
        <v>1552</v>
      </c>
      <c r="J347">
        <v>3.4171725553945001E-23</v>
      </c>
      <c r="K347">
        <v>0</v>
      </c>
      <c r="L347" t="s">
        <v>2439</v>
      </c>
      <c r="M347" t="s">
        <v>3618</v>
      </c>
      <c r="N347" t="s">
        <v>3935</v>
      </c>
      <c r="O347" t="s">
        <v>4260</v>
      </c>
      <c r="P347" t="s">
        <v>969</v>
      </c>
    </row>
    <row r="348" spans="1:16" x14ac:dyDescent="0.2">
      <c r="A348" t="s">
        <v>1968</v>
      </c>
      <c r="B348" t="s">
        <v>1544</v>
      </c>
      <c r="C348" t="s">
        <v>1528</v>
      </c>
      <c r="D348" t="s">
        <v>2952</v>
      </c>
      <c r="E348" t="s">
        <v>1554</v>
      </c>
      <c r="F348" t="s">
        <v>2953</v>
      </c>
      <c r="G348" t="s">
        <v>1753</v>
      </c>
      <c r="H348" t="s">
        <v>2954</v>
      </c>
      <c r="I348" t="s">
        <v>1528</v>
      </c>
      <c r="J348">
        <v>2.6402467296255601E-25</v>
      </c>
      <c r="K348">
        <v>0</v>
      </c>
      <c r="L348" t="s">
        <v>2439</v>
      </c>
      <c r="M348" t="s">
        <v>3618</v>
      </c>
      <c r="N348" t="s">
        <v>3935</v>
      </c>
      <c r="O348" t="s">
        <v>4260</v>
      </c>
      <c r="P348" t="s">
        <v>969</v>
      </c>
    </row>
    <row r="349" spans="1:16" x14ac:dyDescent="0.2">
      <c r="A349" t="s">
        <v>1970</v>
      </c>
      <c r="B349" t="s">
        <v>1552</v>
      </c>
      <c r="C349" t="s">
        <v>1793</v>
      </c>
      <c r="D349" t="s">
        <v>1654</v>
      </c>
      <c r="E349" t="s">
        <v>1543</v>
      </c>
      <c r="F349" t="s">
        <v>2955</v>
      </c>
      <c r="G349" t="s">
        <v>1893</v>
      </c>
      <c r="H349" t="s">
        <v>2956</v>
      </c>
      <c r="I349" t="s">
        <v>1531</v>
      </c>
      <c r="J349">
        <v>1.8829714548051699E-14</v>
      </c>
      <c r="K349">
        <v>0</v>
      </c>
      <c r="L349" t="s">
        <v>2439</v>
      </c>
      <c r="M349" t="s">
        <v>3621</v>
      </c>
      <c r="N349" t="s">
        <v>3936</v>
      </c>
      <c r="O349" t="s">
        <v>4260</v>
      </c>
      <c r="P349" t="s">
        <v>4431</v>
      </c>
    </row>
    <row r="350" spans="1:16" x14ac:dyDescent="0.2">
      <c r="A350" t="s">
        <v>1971</v>
      </c>
      <c r="B350" t="s">
        <v>2345</v>
      </c>
      <c r="C350" t="s">
        <v>1554</v>
      </c>
      <c r="D350" t="s">
        <v>1554</v>
      </c>
      <c r="E350" t="s">
        <v>1554</v>
      </c>
      <c r="F350" t="s">
        <v>2957</v>
      </c>
      <c r="G350" t="s">
        <v>1660</v>
      </c>
      <c r="H350" t="s">
        <v>1565</v>
      </c>
      <c r="I350" t="s">
        <v>1552</v>
      </c>
      <c r="J350">
        <v>4.8116667145874102E-23</v>
      </c>
      <c r="K350">
        <v>0</v>
      </c>
      <c r="L350" t="s">
        <v>1502</v>
      </c>
      <c r="M350" t="s">
        <v>3621</v>
      </c>
      <c r="N350" t="s">
        <v>3937</v>
      </c>
      <c r="O350" t="s">
        <v>4260</v>
      </c>
      <c r="P350" t="s">
        <v>4432</v>
      </c>
    </row>
    <row r="351" spans="1:16" x14ac:dyDescent="0.2">
      <c r="A351" t="s">
        <v>1407</v>
      </c>
      <c r="B351" t="s">
        <v>1860</v>
      </c>
      <c r="C351" t="s">
        <v>1528</v>
      </c>
      <c r="D351" t="s">
        <v>1531</v>
      </c>
      <c r="E351" t="s">
        <v>1536</v>
      </c>
      <c r="F351" t="s">
        <v>2958</v>
      </c>
      <c r="G351" t="s">
        <v>1660</v>
      </c>
      <c r="H351" t="s">
        <v>2471</v>
      </c>
      <c r="I351" t="s">
        <v>1552</v>
      </c>
      <c r="J351">
        <v>3.42990154088047E-25</v>
      </c>
      <c r="K351">
        <v>0</v>
      </c>
      <c r="L351" t="s">
        <v>1502</v>
      </c>
      <c r="M351" t="s">
        <v>3618</v>
      </c>
      <c r="N351" t="s">
        <v>3938</v>
      </c>
      <c r="O351" t="s">
        <v>4260</v>
      </c>
      <c r="P351" t="s">
        <v>969</v>
      </c>
    </row>
    <row r="352" spans="1:16" x14ac:dyDescent="0.2">
      <c r="A352" t="s">
        <v>1973</v>
      </c>
      <c r="B352" t="s">
        <v>1533</v>
      </c>
      <c r="C352" t="s">
        <v>1558</v>
      </c>
      <c r="D352" t="s">
        <v>2077</v>
      </c>
      <c r="E352" t="s">
        <v>1560</v>
      </c>
      <c r="F352" t="s">
        <v>1533</v>
      </c>
      <c r="G352" t="s">
        <v>1815</v>
      </c>
      <c r="H352" t="s">
        <v>2959</v>
      </c>
      <c r="I352" t="s">
        <v>1533</v>
      </c>
      <c r="J352">
        <v>1.63782202133328E-13</v>
      </c>
      <c r="K352">
        <v>0</v>
      </c>
      <c r="L352" t="s">
        <v>2439</v>
      </c>
      <c r="M352" t="s">
        <v>3618</v>
      </c>
      <c r="N352" t="s">
        <v>3939</v>
      </c>
      <c r="O352" t="s">
        <v>4260</v>
      </c>
      <c r="P352" t="s">
        <v>4433</v>
      </c>
    </row>
    <row r="353" spans="1:16" x14ac:dyDescent="0.2">
      <c r="A353" t="s">
        <v>1974</v>
      </c>
      <c r="B353" t="s">
        <v>2206</v>
      </c>
      <c r="C353" t="s">
        <v>1528</v>
      </c>
      <c r="D353" t="s">
        <v>1560</v>
      </c>
      <c r="E353" t="s">
        <v>1554</v>
      </c>
      <c r="F353" t="s">
        <v>1650</v>
      </c>
      <c r="G353" t="s">
        <v>1589</v>
      </c>
      <c r="H353" t="s">
        <v>1558</v>
      </c>
      <c r="I353" t="s">
        <v>1613</v>
      </c>
      <c r="J353">
        <v>1.8070714362244101E-14</v>
      </c>
      <c r="K353">
        <v>0</v>
      </c>
      <c r="L353" t="s">
        <v>1502</v>
      </c>
      <c r="M353" t="s">
        <v>3642</v>
      </c>
      <c r="N353" t="s">
        <v>3526</v>
      </c>
      <c r="O353" t="s">
        <v>4260</v>
      </c>
      <c r="P353" t="s">
        <v>4434</v>
      </c>
    </row>
    <row r="354" spans="1:16" x14ac:dyDescent="0.2">
      <c r="A354" t="s">
        <v>1975</v>
      </c>
      <c r="B354" t="s">
        <v>1563</v>
      </c>
      <c r="C354" t="s">
        <v>2960</v>
      </c>
      <c r="D354" t="s">
        <v>2961</v>
      </c>
      <c r="E354" t="s">
        <v>1560</v>
      </c>
      <c r="F354" t="s">
        <v>1617</v>
      </c>
      <c r="G354" t="s">
        <v>2124</v>
      </c>
      <c r="H354" t="s">
        <v>1753</v>
      </c>
      <c r="I354" t="s">
        <v>1526</v>
      </c>
      <c r="J354">
        <v>9.1438347106131699E-21</v>
      </c>
      <c r="K354">
        <v>0</v>
      </c>
      <c r="L354" t="s">
        <v>1499</v>
      </c>
      <c r="M354" t="s">
        <v>3618</v>
      </c>
      <c r="N354" t="s">
        <v>3940</v>
      </c>
      <c r="O354" t="s">
        <v>4260</v>
      </c>
    </row>
    <row r="355" spans="1:16" x14ac:dyDescent="0.2">
      <c r="A355" t="s">
        <v>1028</v>
      </c>
      <c r="B355" t="s">
        <v>1526</v>
      </c>
      <c r="C355" t="s">
        <v>1558</v>
      </c>
      <c r="D355" t="s">
        <v>2962</v>
      </c>
      <c r="E355" t="s">
        <v>2963</v>
      </c>
      <c r="F355" t="s">
        <v>1527</v>
      </c>
      <c r="G355" t="s">
        <v>2471</v>
      </c>
      <c r="H355" t="s">
        <v>2471</v>
      </c>
      <c r="I355" t="s">
        <v>1527</v>
      </c>
      <c r="J355">
        <v>1.08971103825451E-35</v>
      </c>
      <c r="K355">
        <v>0</v>
      </c>
      <c r="L355" t="s">
        <v>1497</v>
      </c>
      <c r="M355" t="s">
        <v>3941</v>
      </c>
      <c r="N355" t="s">
        <v>3527</v>
      </c>
      <c r="O355" t="s">
        <v>4262</v>
      </c>
      <c r="P355" t="s">
        <v>969</v>
      </c>
    </row>
    <row r="356" spans="1:16" x14ac:dyDescent="0.2">
      <c r="A356" t="s">
        <v>1029</v>
      </c>
      <c r="B356" t="s">
        <v>1928</v>
      </c>
      <c r="C356" t="s">
        <v>1526</v>
      </c>
      <c r="D356" t="s">
        <v>1544</v>
      </c>
      <c r="E356" t="s">
        <v>1670</v>
      </c>
      <c r="F356" t="s">
        <v>1947</v>
      </c>
      <c r="G356" t="s">
        <v>1966</v>
      </c>
      <c r="H356" t="s">
        <v>1966</v>
      </c>
      <c r="I356" t="s">
        <v>1528</v>
      </c>
      <c r="J356">
        <v>5.3749868505199503E-36</v>
      </c>
      <c r="K356">
        <v>0</v>
      </c>
      <c r="L356" t="s">
        <v>1502</v>
      </c>
      <c r="M356" t="s">
        <v>3617</v>
      </c>
      <c r="N356" t="s">
        <v>3528</v>
      </c>
      <c r="O356" t="s">
        <v>4260</v>
      </c>
      <c r="P356" t="s">
        <v>969</v>
      </c>
    </row>
    <row r="357" spans="1:16" x14ac:dyDescent="0.2">
      <c r="A357" t="s">
        <v>1977</v>
      </c>
      <c r="B357" t="s">
        <v>1544</v>
      </c>
      <c r="C357" t="s">
        <v>1538</v>
      </c>
      <c r="D357" t="s">
        <v>2535</v>
      </c>
      <c r="E357" t="s">
        <v>2040</v>
      </c>
      <c r="F357" t="s">
        <v>1554</v>
      </c>
      <c r="G357" t="s">
        <v>1565</v>
      </c>
      <c r="H357" t="s">
        <v>1660</v>
      </c>
      <c r="I357" t="s">
        <v>1552</v>
      </c>
      <c r="J357">
        <v>4.4374717497175202E-27</v>
      </c>
      <c r="K357">
        <v>0</v>
      </c>
      <c r="L357" t="s">
        <v>1497</v>
      </c>
      <c r="M357" t="s">
        <v>3621</v>
      </c>
      <c r="N357" t="s">
        <v>3942</v>
      </c>
      <c r="O357" t="s">
        <v>4260</v>
      </c>
    </row>
    <row r="358" spans="1:16" x14ac:dyDescent="0.2">
      <c r="A358" t="s">
        <v>1979</v>
      </c>
      <c r="B358" t="s">
        <v>1526</v>
      </c>
      <c r="C358" t="s">
        <v>1556</v>
      </c>
      <c r="D358" t="s">
        <v>2690</v>
      </c>
      <c r="E358" t="s">
        <v>2964</v>
      </c>
      <c r="F358" t="s">
        <v>2936</v>
      </c>
      <c r="G358" t="s">
        <v>1938</v>
      </c>
      <c r="H358" t="s">
        <v>1753</v>
      </c>
      <c r="I358" t="s">
        <v>1862</v>
      </c>
      <c r="J358">
        <v>1.5788456473077001E-13</v>
      </c>
      <c r="K358">
        <v>0</v>
      </c>
      <c r="L358" t="s">
        <v>1500</v>
      </c>
      <c r="M358" t="s">
        <v>3621</v>
      </c>
      <c r="N358" t="s">
        <v>3943</v>
      </c>
      <c r="O358" t="s">
        <v>4260</v>
      </c>
      <c r="P358" t="s">
        <v>969</v>
      </c>
    </row>
    <row r="359" spans="1:16" x14ac:dyDescent="0.2">
      <c r="A359" t="s">
        <v>2965</v>
      </c>
      <c r="B359" t="s">
        <v>1556</v>
      </c>
      <c r="C359" t="s">
        <v>1539</v>
      </c>
      <c r="D359" t="s">
        <v>2966</v>
      </c>
      <c r="E359" t="s">
        <v>2824</v>
      </c>
      <c r="F359" t="s">
        <v>2536</v>
      </c>
      <c r="G359" t="s">
        <v>1558</v>
      </c>
      <c r="H359" t="s">
        <v>2446</v>
      </c>
      <c r="I359" t="s">
        <v>1527</v>
      </c>
      <c r="J359">
        <v>5.1137616579161297E-18</v>
      </c>
      <c r="K359">
        <v>0</v>
      </c>
      <c r="L359" t="s">
        <v>1501</v>
      </c>
      <c r="M359" t="s">
        <v>3621</v>
      </c>
      <c r="N359" t="s">
        <v>3944</v>
      </c>
      <c r="O359" t="s">
        <v>4260</v>
      </c>
      <c r="P359" t="s">
        <v>4435</v>
      </c>
    </row>
    <row r="360" spans="1:16" x14ac:dyDescent="0.2">
      <c r="A360" t="s">
        <v>1981</v>
      </c>
      <c r="B360" t="s">
        <v>2252</v>
      </c>
      <c r="C360" t="s">
        <v>1539</v>
      </c>
      <c r="D360" t="s">
        <v>1528</v>
      </c>
      <c r="E360" t="s">
        <v>1554</v>
      </c>
      <c r="F360" t="s">
        <v>1538</v>
      </c>
      <c r="G360" t="s">
        <v>1562</v>
      </c>
      <c r="H360" t="s">
        <v>1539</v>
      </c>
      <c r="I360" t="s">
        <v>2967</v>
      </c>
      <c r="J360">
        <v>6.5949015732445503E-23</v>
      </c>
      <c r="K360">
        <v>0</v>
      </c>
      <c r="L360" t="s">
        <v>2438</v>
      </c>
      <c r="M360" t="s">
        <v>3618</v>
      </c>
      <c r="N360" t="s">
        <v>3945</v>
      </c>
      <c r="O360" t="s">
        <v>4260</v>
      </c>
      <c r="P360" t="s">
        <v>4436</v>
      </c>
    </row>
    <row r="361" spans="1:16" x14ac:dyDescent="0.2">
      <c r="A361" t="s">
        <v>1982</v>
      </c>
      <c r="B361" t="s">
        <v>1552</v>
      </c>
      <c r="C361" t="s">
        <v>1528</v>
      </c>
      <c r="D361" t="s">
        <v>1527</v>
      </c>
      <c r="E361" t="s">
        <v>1554</v>
      </c>
      <c r="F361" t="s">
        <v>2968</v>
      </c>
      <c r="G361" t="s">
        <v>1541</v>
      </c>
      <c r="H361" t="s">
        <v>1938</v>
      </c>
      <c r="I361" t="s">
        <v>2268</v>
      </c>
      <c r="J361">
        <v>8.4343308416087497E-18</v>
      </c>
      <c r="K361">
        <v>0</v>
      </c>
      <c r="L361" t="s">
        <v>2438</v>
      </c>
      <c r="M361" t="s">
        <v>3621</v>
      </c>
      <c r="N361" t="s">
        <v>3651</v>
      </c>
      <c r="O361" t="s">
        <v>4260</v>
      </c>
      <c r="P361" t="s">
        <v>4357</v>
      </c>
    </row>
    <row r="362" spans="1:16" x14ac:dyDescent="0.2">
      <c r="A362" t="s">
        <v>1983</v>
      </c>
      <c r="B362" t="s">
        <v>1558</v>
      </c>
      <c r="C362" t="s">
        <v>1538</v>
      </c>
      <c r="D362" t="s">
        <v>1528</v>
      </c>
      <c r="E362" t="s">
        <v>1534</v>
      </c>
      <c r="F362" t="s">
        <v>2969</v>
      </c>
      <c r="G362" t="s">
        <v>1530</v>
      </c>
      <c r="H362" t="s">
        <v>1539</v>
      </c>
      <c r="I362" t="s">
        <v>2970</v>
      </c>
      <c r="J362">
        <v>5.5358010791665695E-20</v>
      </c>
      <c r="K362">
        <v>0</v>
      </c>
      <c r="L362" t="s">
        <v>2438</v>
      </c>
      <c r="M362" t="s">
        <v>3618</v>
      </c>
      <c r="N362" t="s">
        <v>3946</v>
      </c>
      <c r="O362" t="s">
        <v>4260</v>
      </c>
    </row>
    <row r="363" spans="1:16" x14ac:dyDescent="0.2">
      <c r="A363" t="s">
        <v>1984</v>
      </c>
      <c r="B363" t="s">
        <v>1771</v>
      </c>
      <c r="C363" t="s">
        <v>2539</v>
      </c>
      <c r="D363" t="s">
        <v>1528</v>
      </c>
      <c r="E363" t="s">
        <v>1543</v>
      </c>
      <c r="F363" t="s">
        <v>2450</v>
      </c>
      <c r="G363" t="s">
        <v>2124</v>
      </c>
      <c r="H363" t="s">
        <v>1565</v>
      </c>
      <c r="I363" t="s">
        <v>2971</v>
      </c>
      <c r="J363">
        <v>2.9558489709246401E-18</v>
      </c>
      <c r="K363">
        <v>0</v>
      </c>
      <c r="L363" t="s">
        <v>2438</v>
      </c>
      <c r="M363" t="s">
        <v>3621</v>
      </c>
      <c r="N363" t="s">
        <v>3947</v>
      </c>
      <c r="O363" t="s">
        <v>4260</v>
      </c>
      <c r="P363" t="s">
        <v>4357</v>
      </c>
    </row>
    <row r="364" spans="1:16" x14ac:dyDescent="0.2">
      <c r="A364" t="s">
        <v>1030</v>
      </c>
      <c r="B364" t="s">
        <v>2972</v>
      </c>
      <c r="C364" t="s">
        <v>1871</v>
      </c>
      <c r="D364" t="s">
        <v>1543</v>
      </c>
      <c r="E364" t="s">
        <v>1543</v>
      </c>
      <c r="F364" t="s">
        <v>2973</v>
      </c>
      <c r="G364" t="s">
        <v>2227</v>
      </c>
      <c r="H364" t="s">
        <v>1539</v>
      </c>
      <c r="I364" t="s">
        <v>2974</v>
      </c>
      <c r="J364">
        <v>6.0542533063627098E-29</v>
      </c>
      <c r="K364">
        <v>0</v>
      </c>
      <c r="L364" t="s">
        <v>1502</v>
      </c>
      <c r="M364" t="s">
        <v>3618</v>
      </c>
      <c r="N364" t="s">
        <v>3948</v>
      </c>
      <c r="O364" t="s">
        <v>4260</v>
      </c>
      <c r="P364" t="s">
        <v>4437</v>
      </c>
    </row>
    <row r="365" spans="1:16" x14ac:dyDescent="0.2">
      <c r="A365" t="s">
        <v>1985</v>
      </c>
      <c r="B365" t="s">
        <v>1780</v>
      </c>
      <c r="C365" t="s">
        <v>1527</v>
      </c>
      <c r="D365" t="s">
        <v>1528</v>
      </c>
      <c r="E365" t="s">
        <v>1552</v>
      </c>
      <c r="F365" t="s">
        <v>2975</v>
      </c>
      <c r="G365" t="s">
        <v>1589</v>
      </c>
      <c r="H365" t="s">
        <v>2905</v>
      </c>
      <c r="I365" t="s">
        <v>2976</v>
      </c>
      <c r="J365">
        <v>1.8833041818162001E-33</v>
      </c>
      <c r="K365">
        <v>0</v>
      </c>
      <c r="L365" t="s">
        <v>2438</v>
      </c>
      <c r="M365" t="s">
        <v>3621</v>
      </c>
      <c r="N365" t="s">
        <v>3949</v>
      </c>
      <c r="O365" t="s">
        <v>4260</v>
      </c>
      <c r="P365" t="s">
        <v>969</v>
      </c>
    </row>
    <row r="366" spans="1:16" x14ac:dyDescent="0.2">
      <c r="A366" t="s">
        <v>1986</v>
      </c>
      <c r="B366" t="s">
        <v>1739</v>
      </c>
      <c r="C366" t="s">
        <v>1533</v>
      </c>
      <c r="D366" t="s">
        <v>1554</v>
      </c>
      <c r="E366" t="s">
        <v>1554</v>
      </c>
      <c r="F366" t="s">
        <v>2977</v>
      </c>
      <c r="G366" t="s">
        <v>1541</v>
      </c>
      <c r="H366" t="s">
        <v>2978</v>
      </c>
      <c r="I366" t="s">
        <v>1554</v>
      </c>
      <c r="J366">
        <v>1.38262519130875E-16</v>
      </c>
      <c r="K366">
        <v>0</v>
      </c>
      <c r="L366" t="s">
        <v>1500</v>
      </c>
      <c r="M366" t="s">
        <v>3644</v>
      </c>
      <c r="N366" t="s">
        <v>1031</v>
      </c>
      <c r="O366" t="s">
        <v>4261</v>
      </c>
      <c r="P366" t="s">
        <v>4273</v>
      </c>
    </row>
    <row r="367" spans="1:16" x14ac:dyDescent="0.2">
      <c r="A367" t="s">
        <v>1988</v>
      </c>
      <c r="B367" t="s">
        <v>1526</v>
      </c>
      <c r="C367" t="s">
        <v>1552</v>
      </c>
      <c r="D367" t="s">
        <v>1729</v>
      </c>
      <c r="E367" t="s">
        <v>1554</v>
      </c>
      <c r="F367" t="s">
        <v>1612</v>
      </c>
      <c r="G367" t="s">
        <v>1721</v>
      </c>
      <c r="H367" t="s">
        <v>2979</v>
      </c>
      <c r="I367" t="s">
        <v>1527</v>
      </c>
      <c r="J367">
        <v>4.2969410896652398E-20</v>
      </c>
      <c r="K367">
        <v>0</v>
      </c>
      <c r="L367" t="s">
        <v>2439</v>
      </c>
      <c r="M367" t="s">
        <v>3624</v>
      </c>
      <c r="N367" t="s">
        <v>1032</v>
      </c>
      <c r="O367" t="s">
        <v>4261</v>
      </c>
      <c r="P367" t="s">
        <v>969</v>
      </c>
    </row>
    <row r="368" spans="1:16" x14ac:dyDescent="0.2">
      <c r="A368" t="s">
        <v>1990</v>
      </c>
      <c r="B368" t="s">
        <v>1533</v>
      </c>
      <c r="C368" t="s">
        <v>2980</v>
      </c>
      <c r="D368" t="s">
        <v>1613</v>
      </c>
      <c r="E368" t="s">
        <v>1579</v>
      </c>
      <c r="F368" t="s">
        <v>1533</v>
      </c>
      <c r="G368" t="s">
        <v>2981</v>
      </c>
      <c r="H368" t="s">
        <v>2982</v>
      </c>
      <c r="I368" t="s">
        <v>1613</v>
      </c>
      <c r="J368">
        <v>7.3087154409403198E-8</v>
      </c>
      <c r="K368">
        <v>0</v>
      </c>
      <c r="L368" t="s">
        <v>2440</v>
      </c>
      <c r="M368" t="s">
        <v>3618</v>
      </c>
      <c r="N368" t="s">
        <v>3950</v>
      </c>
      <c r="O368" t="s">
        <v>4260</v>
      </c>
      <c r="P368" t="s">
        <v>4438</v>
      </c>
    </row>
    <row r="369" spans="1:16" x14ac:dyDescent="0.2">
      <c r="A369" t="s">
        <v>1991</v>
      </c>
      <c r="B369" t="s">
        <v>1531</v>
      </c>
      <c r="C369" t="s">
        <v>1554</v>
      </c>
      <c r="D369" t="s">
        <v>2983</v>
      </c>
      <c r="E369" t="s">
        <v>1554</v>
      </c>
      <c r="F369" t="s">
        <v>1587</v>
      </c>
      <c r="G369" t="s">
        <v>1626</v>
      </c>
      <c r="H369" t="s">
        <v>2984</v>
      </c>
      <c r="I369" t="s">
        <v>1587</v>
      </c>
      <c r="J369">
        <v>3.4155009850692301E-25</v>
      </c>
      <c r="K369">
        <v>0</v>
      </c>
      <c r="L369" t="s">
        <v>2439</v>
      </c>
      <c r="M369" t="s">
        <v>3618</v>
      </c>
      <c r="N369" t="s">
        <v>3951</v>
      </c>
      <c r="O369" t="s">
        <v>4260</v>
      </c>
    </row>
    <row r="370" spans="1:16" x14ac:dyDescent="0.2">
      <c r="A370" t="s">
        <v>1992</v>
      </c>
      <c r="B370" t="s">
        <v>2536</v>
      </c>
      <c r="C370" t="s">
        <v>1539</v>
      </c>
      <c r="D370" t="s">
        <v>1552</v>
      </c>
      <c r="E370" t="s">
        <v>1536</v>
      </c>
      <c r="F370" t="s">
        <v>1533</v>
      </c>
      <c r="G370" t="s">
        <v>1966</v>
      </c>
      <c r="H370" t="s">
        <v>2985</v>
      </c>
      <c r="I370" t="s">
        <v>2986</v>
      </c>
      <c r="J370">
        <v>1.9639343248070502E-12</v>
      </c>
      <c r="K370">
        <v>0</v>
      </c>
      <c r="L370" t="s">
        <v>2438</v>
      </c>
      <c r="M370" t="s">
        <v>3621</v>
      </c>
      <c r="N370" t="s">
        <v>3952</v>
      </c>
      <c r="O370" t="s">
        <v>4260</v>
      </c>
      <c r="P370" t="s">
        <v>4439</v>
      </c>
    </row>
    <row r="371" spans="1:16" x14ac:dyDescent="0.2">
      <c r="A371" t="s">
        <v>1994</v>
      </c>
      <c r="B371" t="s">
        <v>1699</v>
      </c>
      <c r="C371" t="s">
        <v>1556</v>
      </c>
      <c r="D371" t="s">
        <v>1527</v>
      </c>
      <c r="E371" t="s">
        <v>1552</v>
      </c>
      <c r="F371" t="s">
        <v>2987</v>
      </c>
      <c r="G371" t="s">
        <v>1530</v>
      </c>
      <c r="H371" t="s">
        <v>2988</v>
      </c>
      <c r="I371" t="s">
        <v>1531</v>
      </c>
      <c r="J371">
        <v>8.35430219742927E-15</v>
      </c>
      <c r="K371">
        <v>0</v>
      </c>
      <c r="L371" t="s">
        <v>2439</v>
      </c>
      <c r="M371" t="s">
        <v>3621</v>
      </c>
      <c r="N371" t="s">
        <v>3953</v>
      </c>
      <c r="O371" t="s">
        <v>4260</v>
      </c>
      <c r="P371" t="s">
        <v>969</v>
      </c>
    </row>
    <row r="372" spans="1:16" x14ac:dyDescent="0.2">
      <c r="A372" t="s">
        <v>1996</v>
      </c>
      <c r="B372" t="s">
        <v>1997</v>
      </c>
      <c r="C372" t="s">
        <v>1696</v>
      </c>
      <c r="D372" t="s">
        <v>1586</v>
      </c>
      <c r="E372" t="s">
        <v>1552</v>
      </c>
      <c r="F372" t="s">
        <v>2989</v>
      </c>
      <c r="G372" t="s">
        <v>1530</v>
      </c>
      <c r="H372" t="s">
        <v>1938</v>
      </c>
      <c r="I372" t="s">
        <v>1528</v>
      </c>
      <c r="J372">
        <v>2.94236503470018E-24</v>
      </c>
      <c r="K372">
        <v>0</v>
      </c>
      <c r="L372" t="s">
        <v>1502</v>
      </c>
    </row>
    <row r="373" spans="1:16" x14ac:dyDescent="0.2">
      <c r="A373" t="s">
        <v>1999</v>
      </c>
      <c r="B373" t="s">
        <v>1556</v>
      </c>
      <c r="C373" t="s">
        <v>2990</v>
      </c>
      <c r="D373" t="s">
        <v>1609</v>
      </c>
      <c r="E373" t="s">
        <v>1537</v>
      </c>
      <c r="F373" t="s">
        <v>1526</v>
      </c>
      <c r="G373" t="s">
        <v>2991</v>
      </c>
      <c r="H373" t="s">
        <v>1626</v>
      </c>
      <c r="I373" t="s">
        <v>1526</v>
      </c>
      <c r="J373">
        <v>7.1229113429579398E-14</v>
      </c>
      <c r="K373">
        <v>0</v>
      </c>
      <c r="L373" t="s">
        <v>1499</v>
      </c>
      <c r="M373" t="s">
        <v>3621</v>
      </c>
      <c r="N373" t="s">
        <v>3954</v>
      </c>
      <c r="O373" t="s">
        <v>4260</v>
      </c>
      <c r="P373" t="s">
        <v>4440</v>
      </c>
    </row>
    <row r="374" spans="1:16" x14ac:dyDescent="0.2">
      <c r="A374" t="s">
        <v>2000</v>
      </c>
      <c r="B374" t="s">
        <v>1531</v>
      </c>
      <c r="C374" t="s">
        <v>1528</v>
      </c>
      <c r="D374" t="s">
        <v>2369</v>
      </c>
      <c r="E374" t="s">
        <v>2847</v>
      </c>
      <c r="F374" t="s">
        <v>2962</v>
      </c>
      <c r="G374" t="s">
        <v>1753</v>
      </c>
      <c r="H374" t="s">
        <v>1558</v>
      </c>
      <c r="I374" t="s">
        <v>1528</v>
      </c>
      <c r="J374">
        <v>1.7950883285444601E-12</v>
      </c>
      <c r="K374">
        <v>0</v>
      </c>
      <c r="L374" t="s">
        <v>1497</v>
      </c>
      <c r="M374" t="s">
        <v>3621</v>
      </c>
      <c r="N374" t="s">
        <v>3955</v>
      </c>
      <c r="O374" t="s">
        <v>4260</v>
      </c>
      <c r="P374" t="s">
        <v>4350</v>
      </c>
    </row>
    <row r="375" spans="1:16" x14ac:dyDescent="0.2">
      <c r="A375" t="s">
        <v>2001</v>
      </c>
      <c r="B375" t="s">
        <v>1527</v>
      </c>
      <c r="C375" t="s">
        <v>1539</v>
      </c>
      <c r="D375" t="s">
        <v>1525</v>
      </c>
      <c r="E375" t="s">
        <v>1569</v>
      </c>
      <c r="F375" t="s">
        <v>1544</v>
      </c>
      <c r="G375" t="s">
        <v>1565</v>
      </c>
      <c r="H375" t="s">
        <v>2992</v>
      </c>
      <c r="I375" t="s">
        <v>1533</v>
      </c>
      <c r="J375">
        <v>5.9503753189650403E-22</v>
      </c>
      <c r="K375">
        <v>0</v>
      </c>
      <c r="L375" t="s">
        <v>2439</v>
      </c>
      <c r="M375" t="s">
        <v>3616</v>
      </c>
      <c r="N375" t="s">
        <v>3956</v>
      </c>
      <c r="O375" t="s">
        <v>4260</v>
      </c>
      <c r="P375" t="s">
        <v>1498</v>
      </c>
    </row>
    <row r="376" spans="1:16" x14ac:dyDescent="0.2">
      <c r="A376" t="s">
        <v>2002</v>
      </c>
      <c r="B376" t="s">
        <v>1531</v>
      </c>
      <c r="C376" t="s">
        <v>1552</v>
      </c>
      <c r="D376" t="s">
        <v>2993</v>
      </c>
      <c r="E376" t="s">
        <v>1534</v>
      </c>
      <c r="F376" t="s">
        <v>1543</v>
      </c>
      <c r="G376" t="s">
        <v>1753</v>
      </c>
      <c r="H376" t="s">
        <v>2994</v>
      </c>
      <c r="I376" t="s">
        <v>1552</v>
      </c>
      <c r="J376">
        <v>3.0351074417005E-29</v>
      </c>
      <c r="K376">
        <v>0</v>
      </c>
      <c r="L376" t="s">
        <v>2439</v>
      </c>
      <c r="M376" t="s">
        <v>3616</v>
      </c>
      <c r="N376" t="s">
        <v>3957</v>
      </c>
      <c r="O376" t="s">
        <v>4260</v>
      </c>
      <c r="P376" t="s">
        <v>1498</v>
      </c>
    </row>
    <row r="377" spans="1:16" x14ac:dyDescent="0.2">
      <c r="A377" t="s">
        <v>2003</v>
      </c>
      <c r="B377" t="s">
        <v>1528</v>
      </c>
      <c r="C377" t="s">
        <v>1534</v>
      </c>
      <c r="D377" t="s">
        <v>2995</v>
      </c>
      <c r="E377" t="s">
        <v>1534</v>
      </c>
      <c r="F377" t="s">
        <v>1552</v>
      </c>
      <c r="G377" t="s">
        <v>1589</v>
      </c>
      <c r="H377" t="s">
        <v>2996</v>
      </c>
      <c r="I377" t="s">
        <v>1543</v>
      </c>
      <c r="J377">
        <v>1.7313971476064699E-27</v>
      </c>
      <c r="K377">
        <v>0</v>
      </c>
      <c r="L377" t="s">
        <v>2439</v>
      </c>
      <c r="M377" t="s">
        <v>3616</v>
      </c>
      <c r="N377" t="s">
        <v>3957</v>
      </c>
      <c r="O377" t="s">
        <v>4260</v>
      </c>
      <c r="P377" t="s">
        <v>1498</v>
      </c>
    </row>
    <row r="378" spans="1:16" x14ac:dyDescent="0.2">
      <c r="A378" t="s">
        <v>2004</v>
      </c>
      <c r="B378" t="s">
        <v>1527</v>
      </c>
      <c r="C378" t="s">
        <v>1526</v>
      </c>
      <c r="D378" t="s">
        <v>2997</v>
      </c>
      <c r="E378" t="s">
        <v>1534</v>
      </c>
      <c r="F378" t="s">
        <v>1528</v>
      </c>
      <c r="G378" t="s">
        <v>1966</v>
      </c>
      <c r="H378" t="s">
        <v>2998</v>
      </c>
      <c r="I378" t="s">
        <v>1527</v>
      </c>
      <c r="J378">
        <v>9.0111679091339494E-30</v>
      </c>
      <c r="K378">
        <v>0</v>
      </c>
      <c r="L378" t="s">
        <v>2439</v>
      </c>
      <c r="M378" t="s">
        <v>3621</v>
      </c>
      <c r="N378" t="s">
        <v>3958</v>
      </c>
      <c r="O378" t="s">
        <v>4260</v>
      </c>
      <c r="P378" t="s">
        <v>4441</v>
      </c>
    </row>
    <row r="379" spans="1:16" x14ac:dyDescent="0.2">
      <c r="A379" t="s">
        <v>2005</v>
      </c>
      <c r="B379" t="s">
        <v>1558</v>
      </c>
      <c r="C379" t="s">
        <v>1539</v>
      </c>
      <c r="D379" t="s">
        <v>2999</v>
      </c>
      <c r="E379" t="s">
        <v>1543</v>
      </c>
      <c r="F379" t="s">
        <v>1533</v>
      </c>
      <c r="G379" t="s">
        <v>2124</v>
      </c>
      <c r="H379" t="s">
        <v>2162</v>
      </c>
      <c r="I379" t="s">
        <v>1526</v>
      </c>
      <c r="J379">
        <v>3.8309248911853599E-13</v>
      </c>
      <c r="K379">
        <v>0</v>
      </c>
      <c r="L379" t="s">
        <v>2439</v>
      </c>
      <c r="M379" t="s">
        <v>3618</v>
      </c>
      <c r="N379" t="s">
        <v>3959</v>
      </c>
      <c r="O379" t="s">
        <v>4260</v>
      </c>
    </row>
    <row r="380" spans="1:16" x14ac:dyDescent="0.2">
      <c r="A380" t="s">
        <v>2007</v>
      </c>
      <c r="B380" t="s">
        <v>1539</v>
      </c>
      <c r="C380" t="s">
        <v>2288</v>
      </c>
      <c r="D380" t="s">
        <v>2560</v>
      </c>
      <c r="E380" t="s">
        <v>1537</v>
      </c>
      <c r="F380" t="s">
        <v>1526</v>
      </c>
      <c r="G380" t="s">
        <v>2838</v>
      </c>
      <c r="H380" t="s">
        <v>3000</v>
      </c>
      <c r="I380" t="s">
        <v>1538</v>
      </c>
      <c r="J380">
        <v>5.9966406832564901E-18</v>
      </c>
      <c r="K380">
        <v>0</v>
      </c>
      <c r="L380" t="s">
        <v>2439</v>
      </c>
      <c r="M380" t="s">
        <v>3630</v>
      </c>
      <c r="N380" t="s">
        <v>1034</v>
      </c>
      <c r="O380" t="s">
        <v>4261</v>
      </c>
    </row>
    <row r="381" spans="1:16" x14ac:dyDescent="0.2">
      <c r="A381" t="s">
        <v>2008</v>
      </c>
      <c r="B381" t="s">
        <v>1689</v>
      </c>
      <c r="C381" t="s">
        <v>1531</v>
      </c>
      <c r="D381" t="s">
        <v>1543</v>
      </c>
      <c r="E381" t="s">
        <v>1552</v>
      </c>
      <c r="F381" t="s">
        <v>2690</v>
      </c>
      <c r="G381" t="s">
        <v>1753</v>
      </c>
      <c r="H381" t="s">
        <v>1539</v>
      </c>
      <c r="I381" t="s">
        <v>2360</v>
      </c>
      <c r="J381">
        <v>8.5137768681906502E-14</v>
      </c>
      <c r="K381">
        <v>0</v>
      </c>
      <c r="L381" t="s">
        <v>2438</v>
      </c>
      <c r="M381" t="s">
        <v>3624</v>
      </c>
      <c r="N381" t="s">
        <v>1035</v>
      </c>
      <c r="O381" t="s">
        <v>4261</v>
      </c>
      <c r="P381" t="s">
        <v>4442</v>
      </c>
    </row>
    <row r="382" spans="1:16" x14ac:dyDescent="0.2">
      <c r="A382" t="s">
        <v>2010</v>
      </c>
      <c r="B382" t="s">
        <v>2891</v>
      </c>
      <c r="C382" t="s">
        <v>1556</v>
      </c>
      <c r="D382" t="s">
        <v>1544</v>
      </c>
      <c r="E382" t="s">
        <v>1560</v>
      </c>
      <c r="F382" t="s">
        <v>2528</v>
      </c>
      <c r="G382" t="s">
        <v>1541</v>
      </c>
      <c r="H382" t="s">
        <v>1626</v>
      </c>
      <c r="I382" t="s">
        <v>1526</v>
      </c>
      <c r="J382">
        <v>5.3261746091745899E-30</v>
      </c>
      <c r="K382">
        <v>0</v>
      </c>
      <c r="L382" t="s">
        <v>1502</v>
      </c>
      <c r="M382" t="s">
        <v>3616</v>
      </c>
      <c r="N382" t="s">
        <v>3960</v>
      </c>
      <c r="O382" t="s">
        <v>4260</v>
      </c>
      <c r="P382" t="s">
        <v>1498</v>
      </c>
    </row>
    <row r="383" spans="1:16" x14ac:dyDescent="0.2">
      <c r="A383" t="s">
        <v>2011</v>
      </c>
      <c r="B383" t="s">
        <v>1527</v>
      </c>
      <c r="C383" t="s">
        <v>1533</v>
      </c>
      <c r="D383" t="s">
        <v>2096</v>
      </c>
      <c r="E383" t="s">
        <v>1536</v>
      </c>
      <c r="F383" t="s">
        <v>1527</v>
      </c>
      <c r="G383" t="s">
        <v>3001</v>
      </c>
      <c r="H383" t="s">
        <v>3002</v>
      </c>
      <c r="I383" t="s">
        <v>1544</v>
      </c>
      <c r="J383">
        <v>1.1495712706860401E-28</v>
      </c>
      <c r="K383">
        <v>0</v>
      </c>
      <c r="L383" t="s">
        <v>2439</v>
      </c>
      <c r="M383" t="s">
        <v>3616</v>
      </c>
      <c r="N383" t="s">
        <v>3960</v>
      </c>
      <c r="O383" t="s">
        <v>4260</v>
      </c>
      <c r="P383" t="s">
        <v>1498</v>
      </c>
    </row>
    <row r="384" spans="1:16" x14ac:dyDescent="0.2">
      <c r="A384" t="s">
        <v>2012</v>
      </c>
      <c r="B384" t="s">
        <v>1528</v>
      </c>
      <c r="C384" t="s">
        <v>1527</v>
      </c>
      <c r="D384" t="s">
        <v>2211</v>
      </c>
      <c r="E384" t="s">
        <v>1536</v>
      </c>
      <c r="F384" t="s">
        <v>1531</v>
      </c>
      <c r="G384" t="s">
        <v>1798</v>
      </c>
      <c r="H384" t="s">
        <v>3003</v>
      </c>
      <c r="I384" t="s">
        <v>1528</v>
      </c>
      <c r="J384">
        <v>2.5403748112707999E-30</v>
      </c>
      <c r="K384">
        <v>0</v>
      </c>
      <c r="L384" t="s">
        <v>2439</v>
      </c>
      <c r="M384" t="s">
        <v>3616</v>
      </c>
      <c r="N384" t="s">
        <v>3961</v>
      </c>
      <c r="O384" t="s">
        <v>4260</v>
      </c>
      <c r="P384" t="s">
        <v>1498</v>
      </c>
    </row>
    <row r="385" spans="1:16" x14ac:dyDescent="0.2">
      <c r="A385" t="s">
        <v>2013</v>
      </c>
      <c r="B385" t="s">
        <v>1558</v>
      </c>
      <c r="C385" t="s">
        <v>1539</v>
      </c>
      <c r="D385" t="s">
        <v>3004</v>
      </c>
      <c r="E385" t="s">
        <v>1537</v>
      </c>
      <c r="F385" t="s">
        <v>1527</v>
      </c>
      <c r="G385" t="s">
        <v>3005</v>
      </c>
      <c r="H385" t="s">
        <v>3006</v>
      </c>
      <c r="I385" t="s">
        <v>1554</v>
      </c>
      <c r="J385">
        <v>4.0899074493695402E-22</v>
      </c>
      <c r="K385">
        <v>0</v>
      </c>
      <c r="L385" t="s">
        <v>2439</v>
      </c>
      <c r="M385" t="s">
        <v>3616</v>
      </c>
      <c r="N385" t="s">
        <v>3962</v>
      </c>
      <c r="O385" t="s">
        <v>4260</v>
      </c>
      <c r="P385" t="s">
        <v>1498</v>
      </c>
    </row>
    <row r="386" spans="1:16" x14ac:dyDescent="0.2">
      <c r="A386" t="s">
        <v>1037</v>
      </c>
      <c r="B386" t="s">
        <v>2014</v>
      </c>
      <c r="C386" t="s">
        <v>1556</v>
      </c>
      <c r="D386" t="s">
        <v>1544</v>
      </c>
      <c r="E386" t="s">
        <v>1537</v>
      </c>
      <c r="F386" t="s">
        <v>2220</v>
      </c>
      <c r="G386" t="s">
        <v>1573</v>
      </c>
      <c r="H386" t="s">
        <v>1966</v>
      </c>
      <c r="I386" t="s">
        <v>2092</v>
      </c>
      <c r="J386">
        <v>1.03818081586835E-35</v>
      </c>
      <c r="K386">
        <v>0</v>
      </c>
      <c r="L386" t="s">
        <v>1502</v>
      </c>
      <c r="M386" t="s">
        <v>3619</v>
      </c>
      <c r="N386" t="s">
        <v>3529</v>
      </c>
      <c r="O386" t="s">
        <v>4260</v>
      </c>
      <c r="P386" t="s">
        <v>969</v>
      </c>
    </row>
    <row r="387" spans="1:16" x14ac:dyDescent="0.2">
      <c r="A387" t="s">
        <v>2015</v>
      </c>
      <c r="B387" t="s">
        <v>1558</v>
      </c>
      <c r="C387" t="s">
        <v>1558</v>
      </c>
      <c r="D387" t="s">
        <v>2717</v>
      </c>
      <c r="E387" t="s">
        <v>1579</v>
      </c>
      <c r="F387" t="s">
        <v>1527</v>
      </c>
      <c r="G387" t="s">
        <v>3007</v>
      </c>
      <c r="H387" t="s">
        <v>3008</v>
      </c>
      <c r="I387" t="s">
        <v>1544</v>
      </c>
      <c r="J387">
        <v>9.8743597790507402E-29</v>
      </c>
      <c r="K387">
        <v>0</v>
      </c>
      <c r="L387" t="s">
        <v>2439</v>
      </c>
      <c r="M387" t="s">
        <v>3617</v>
      </c>
      <c r="N387" t="s">
        <v>3530</v>
      </c>
      <c r="O387" t="s">
        <v>4260</v>
      </c>
    </row>
    <row r="388" spans="1:16" x14ac:dyDescent="0.2">
      <c r="A388" t="s">
        <v>2016</v>
      </c>
      <c r="B388" t="s">
        <v>1544</v>
      </c>
      <c r="C388" t="s">
        <v>1544</v>
      </c>
      <c r="D388" t="s">
        <v>2140</v>
      </c>
      <c r="E388" t="s">
        <v>1534</v>
      </c>
      <c r="F388" t="s">
        <v>1528</v>
      </c>
      <c r="G388" t="s">
        <v>2838</v>
      </c>
      <c r="H388" t="s">
        <v>3009</v>
      </c>
      <c r="I388" t="s">
        <v>1527</v>
      </c>
      <c r="J388">
        <v>4.4457084935375696E-31</v>
      </c>
      <c r="K388">
        <v>0</v>
      </c>
      <c r="L388" t="s">
        <v>2439</v>
      </c>
      <c r="M388" t="s">
        <v>3616</v>
      </c>
      <c r="N388" t="s">
        <v>3963</v>
      </c>
      <c r="O388" t="s">
        <v>4260</v>
      </c>
      <c r="P388" t="s">
        <v>1498</v>
      </c>
    </row>
    <row r="389" spans="1:16" x14ac:dyDescent="0.2">
      <c r="A389" t="s">
        <v>2017</v>
      </c>
      <c r="B389" t="s">
        <v>1538</v>
      </c>
      <c r="C389" t="s">
        <v>1538</v>
      </c>
      <c r="D389" t="s">
        <v>2332</v>
      </c>
      <c r="E389" t="s">
        <v>1560</v>
      </c>
      <c r="F389" t="s">
        <v>1544</v>
      </c>
      <c r="G389" t="s">
        <v>3010</v>
      </c>
      <c r="H389" t="s">
        <v>3011</v>
      </c>
      <c r="I389" t="s">
        <v>1531</v>
      </c>
      <c r="J389">
        <v>1.7957650395619699E-26</v>
      </c>
      <c r="K389">
        <v>0</v>
      </c>
      <c r="L389" t="s">
        <v>2439</v>
      </c>
      <c r="M389" t="s">
        <v>3616</v>
      </c>
      <c r="N389" t="s">
        <v>3964</v>
      </c>
      <c r="O389" t="s">
        <v>4260</v>
      </c>
      <c r="P389" t="s">
        <v>1498</v>
      </c>
    </row>
    <row r="390" spans="1:16" x14ac:dyDescent="0.2">
      <c r="A390" t="s">
        <v>2018</v>
      </c>
      <c r="B390" t="s">
        <v>1531</v>
      </c>
      <c r="C390" t="s">
        <v>1528</v>
      </c>
      <c r="D390" t="s">
        <v>1934</v>
      </c>
      <c r="E390" t="s">
        <v>1554</v>
      </c>
      <c r="F390" t="s">
        <v>1531</v>
      </c>
      <c r="G390" t="s">
        <v>2052</v>
      </c>
      <c r="H390" t="s">
        <v>3012</v>
      </c>
      <c r="I390" t="s">
        <v>1527</v>
      </c>
      <c r="J390">
        <v>2.1857972632974499E-31</v>
      </c>
      <c r="K390">
        <v>0</v>
      </c>
      <c r="L390" t="s">
        <v>2439</v>
      </c>
      <c r="M390" t="s">
        <v>3616</v>
      </c>
      <c r="N390" t="s">
        <v>3965</v>
      </c>
      <c r="O390" t="s">
        <v>4260</v>
      </c>
      <c r="P390" t="s">
        <v>1498</v>
      </c>
    </row>
    <row r="391" spans="1:16" x14ac:dyDescent="0.2">
      <c r="A391" t="s">
        <v>2019</v>
      </c>
      <c r="B391" t="s">
        <v>1539</v>
      </c>
      <c r="C391" t="s">
        <v>1565</v>
      </c>
      <c r="D391" t="s">
        <v>2844</v>
      </c>
      <c r="E391" t="s">
        <v>1543</v>
      </c>
      <c r="F391" t="s">
        <v>1533</v>
      </c>
      <c r="G391" t="s">
        <v>1966</v>
      </c>
      <c r="H391" t="s">
        <v>3013</v>
      </c>
      <c r="I391" t="s">
        <v>1544</v>
      </c>
      <c r="J391">
        <v>5.1842666457586002E-30</v>
      </c>
      <c r="K391">
        <v>0</v>
      </c>
      <c r="L391" t="s">
        <v>2439</v>
      </c>
      <c r="M391" t="s">
        <v>3616</v>
      </c>
      <c r="N391" t="s">
        <v>3966</v>
      </c>
      <c r="O391" t="s">
        <v>4260</v>
      </c>
      <c r="P391" t="s">
        <v>1498</v>
      </c>
    </row>
    <row r="392" spans="1:16" x14ac:dyDescent="0.2">
      <c r="A392" t="s">
        <v>2020</v>
      </c>
      <c r="B392" t="s">
        <v>3014</v>
      </c>
      <c r="C392" t="s">
        <v>1573</v>
      </c>
      <c r="D392" t="s">
        <v>1528</v>
      </c>
      <c r="E392" t="s">
        <v>1579</v>
      </c>
      <c r="F392" t="s">
        <v>2655</v>
      </c>
      <c r="G392" t="s">
        <v>2471</v>
      </c>
      <c r="H392" t="s">
        <v>1815</v>
      </c>
      <c r="I392" t="s">
        <v>1526</v>
      </c>
      <c r="J392">
        <v>2.4023123560161098E-28</v>
      </c>
      <c r="K392">
        <v>0</v>
      </c>
      <c r="L392" t="s">
        <v>1502</v>
      </c>
      <c r="M392" t="s">
        <v>3616</v>
      </c>
      <c r="N392" t="s">
        <v>3967</v>
      </c>
      <c r="O392" t="s">
        <v>4260</v>
      </c>
      <c r="P392" t="s">
        <v>1498</v>
      </c>
    </row>
    <row r="393" spans="1:16" x14ac:dyDescent="0.2">
      <c r="A393" t="s">
        <v>2021</v>
      </c>
      <c r="B393" t="s">
        <v>1538</v>
      </c>
      <c r="C393" t="s">
        <v>1539</v>
      </c>
      <c r="D393" t="s">
        <v>3015</v>
      </c>
      <c r="E393" t="s">
        <v>1560</v>
      </c>
      <c r="F393" t="s">
        <v>1527</v>
      </c>
      <c r="G393" t="s">
        <v>2886</v>
      </c>
      <c r="H393" t="s">
        <v>3016</v>
      </c>
      <c r="I393" t="s">
        <v>2939</v>
      </c>
      <c r="J393">
        <v>1.7201253057791399E-25</v>
      </c>
      <c r="K393">
        <v>0</v>
      </c>
      <c r="L393" t="s">
        <v>2439</v>
      </c>
      <c r="M393" t="s">
        <v>3619</v>
      </c>
      <c r="N393" t="s">
        <v>3531</v>
      </c>
      <c r="O393" t="s">
        <v>4260</v>
      </c>
      <c r="P393" t="s">
        <v>4443</v>
      </c>
    </row>
    <row r="394" spans="1:16" x14ac:dyDescent="0.2">
      <c r="A394" t="s">
        <v>2022</v>
      </c>
      <c r="B394" t="s">
        <v>1533</v>
      </c>
      <c r="C394" t="s">
        <v>1573</v>
      </c>
      <c r="D394" t="s">
        <v>3017</v>
      </c>
      <c r="E394" t="s">
        <v>1536</v>
      </c>
      <c r="F394" t="s">
        <v>1544</v>
      </c>
      <c r="G394" t="s">
        <v>3018</v>
      </c>
      <c r="H394" t="s">
        <v>3019</v>
      </c>
      <c r="I394" t="s">
        <v>1529</v>
      </c>
      <c r="J394">
        <v>4.6502306919777596E-28</v>
      </c>
      <c r="K394">
        <v>0</v>
      </c>
      <c r="L394" t="s">
        <v>2439</v>
      </c>
      <c r="M394" t="s">
        <v>3621</v>
      </c>
      <c r="N394" t="s">
        <v>3968</v>
      </c>
      <c r="O394" t="s">
        <v>4260</v>
      </c>
      <c r="P394" t="s">
        <v>969</v>
      </c>
    </row>
    <row r="395" spans="1:16" x14ac:dyDescent="0.2">
      <c r="A395" t="s">
        <v>1413</v>
      </c>
      <c r="B395" t="s">
        <v>3020</v>
      </c>
      <c r="C395" t="s">
        <v>1533</v>
      </c>
      <c r="D395" t="s">
        <v>1537</v>
      </c>
      <c r="E395" t="s">
        <v>1554</v>
      </c>
      <c r="F395" t="s">
        <v>3021</v>
      </c>
      <c r="G395" t="s">
        <v>1626</v>
      </c>
      <c r="H395" t="s">
        <v>1938</v>
      </c>
      <c r="I395" t="s">
        <v>1616</v>
      </c>
      <c r="J395">
        <v>3.1527273061182101E-31</v>
      </c>
      <c r="K395">
        <v>0</v>
      </c>
      <c r="L395" t="s">
        <v>1502</v>
      </c>
      <c r="M395" t="s">
        <v>3616</v>
      </c>
      <c r="N395" t="s">
        <v>3969</v>
      </c>
      <c r="O395" t="s">
        <v>4260</v>
      </c>
      <c r="P395" t="s">
        <v>1498</v>
      </c>
    </row>
    <row r="396" spans="1:16" x14ac:dyDescent="0.2">
      <c r="A396" t="s">
        <v>2023</v>
      </c>
      <c r="B396" t="s">
        <v>1544</v>
      </c>
      <c r="C396" t="s">
        <v>1527</v>
      </c>
      <c r="D396" t="s">
        <v>3022</v>
      </c>
      <c r="E396" t="s">
        <v>1534</v>
      </c>
      <c r="F396" t="s">
        <v>1554</v>
      </c>
      <c r="G396" t="s">
        <v>2257</v>
      </c>
      <c r="H396" t="s">
        <v>3023</v>
      </c>
      <c r="I396" t="s">
        <v>1531</v>
      </c>
      <c r="J396">
        <v>1.1522783671561099E-28</v>
      </c>
      <c r="K396">
        <v>0</v>
      </c>
      <c r="L396" t="s">
        <v>2439</v>
      </c>
      <c r="M396" t="s">
        <v>3616</v>
      </c>
      <c r="N396" t="s">
        <v>3970</v>
      </c>
      <c r="O396" t="s">
        <v>4260</v>
      </c>
      <c r="P396" t="s">
        <v>1498</v>
      </c>
    </row>
    <row r="397" spans="1:16" x14ac:dyDescent="0.2">
      <c r="A397" t="s">
        <v>1414</v>
      </c>
      <c r="B397" t="s">
        <v>1677</v>
      </c>
      <c r="C397" t="s">
        <v>1531</v>
      </c>
      <c r="D397" t="s">
        <v>1552</v>
      </c>
      <c r="E397" t="s">
        <v>1554</v>
      </c>
      <c r="F397" t="s">
        <v>2119</v>
      </c>
      <c r="G397" t="s">
        <v>1753</v>
      </c>
      <c r="H397" t="s">
        <v>2471</v>
      </c>
      <c r="I397" t="s">
        <v>1771</v>
      </c>
      <c r="J397">
        <v>3.0115344374563099E-29</v>
      </c>
      <c r="K397">
        <v>0</v>
      </c>
      <c r="L397" t="s">
        <v>1502</v>
      </c>
      <c r="M397" t="s">
        <v>3616</v>
      </c>
      <c r="N397" t="s">
        <v>3970</v>
      </c>
      <c r="O397" t="s">
        <v>4260</v>
      </c>
      <c r="P397" t="s">
        <v>1498</v>
      </c>
    </row>
    <row r="398" spans="1:16" x14ac:dyDescent="0.2">
      <c r="A398" t="s">
        <v>2026</v>
      </c>
      <c r="B398" t="s">
        <v>1531</v>
      </c>
      <c r="C398" t="s">
        <v>1528</v>
      </c>
      <c r="D398" t="s">
        <v>2154</v>
      </c>
      <c r="E398" t="s">
        <v>1554</v>
      </c>
      <c r="F398" t="s">
        <v>1528</v>
      </c>
      <c r="G398" t="s">
        <v>1863</v>
      </c>
      <c r="H398" t="s">
        <v>3024</v>
      </c>
      <c r="I398" t="s">
        <v>1528</v>
      </c>
      <c r="J398">
        <v>6.6407697524225802E-30</v>
      </c>
      <c r="K398">
        <v>0</v>
      </c>
      <c r="L398" t="s">
        <v>2439</v>
      </c>
      <c r="M398" t="s">
        <v>3616</v>
      </c>
      <c r="N398" t="s">
        <v>3971</v>
      </c>
      <c r="O398" t="s">
        <v>4260</v>
      </c>
      <c r="P398" t="s">
        <v>1498</v>
      </c>
    </row>
    <row r="399" spans="1:16" x14ac:dyDescent="0.2">
      <c r="A399" t="s">
        <v>1415</v>
      </c>
      <c r="B399" t="s">
        <v>3025</v>
      </c>
      <c r="C399" t="s">
        <v>1552</v>
      </c>
      <c r="D399" t="s">
        <v>1554</v>
      </c>
      <c r="E399" t="s">
        <v>1543</v>
      </c>
      <c r="F399" t="s">
        <v>2545</v>
      </c>
      <c r="G399" t="s">
        <v>1626</v>
      </c>
      <c r="H399" t="s">
        <v>1565</v>
      </c>
      <c r="I399" t="s">
        <v>1616</v>
      </c>
      <c r="J399">
        <v>3.6380456550949202E-29</v>
      </c>
      <c r="K399">
        <v>0</v>
      </c>
      <c r="L399" t="s">
        <v>1502</v>
      </c>
      <c r="M399" t="s">
        <v>3616</v>
      </c>
      <c r="N399" t="s">
        <v>3971</v>
      </c>
      <c r="O399" t="s">
        <v>4260</v>
      </c>
      <c r="P399" t="s">
        <v>1498</v>
      </c>
    </row>
    <row r="400" spans="1:16" x14ac:dyDescent="0.2">
      <c r="A400" t="s">
        <v>2027</v>
      </c>
      <c r="B400" t="s">
        <v>3026</v>
      </c>
      <c r="C400" t="s">
        <v>1526</v>
      </c>
      <c r="D400" t="s">
        <v>1534</v>
      </c>
      <c r="E400" t="s">
        <v>1569</v>
      </c>
      <c r="F400" t="s">
        <v>2978</v>
      </c>
      <c r="G400" t="s">
        <v>1753</v>
      </c>
      <c r="H400" t="s">
        <v>1565</v>
      </c>
      <c r="I400" t="s">
        <v>1783</v>
      </c>
      <c r="J400">
        <v>1.5413473495434399E-13</v>
      </c>
      <c r="K400">
        <v>0</v>
      </c>
      <c r="L400" t="s">
        <v>1502</v>
      </c>
      <c r="M400" t="s">
        <v>3621</v>
      </c>
      <c r="N400" t="s">
        <v>3972</v>
      </c>
      <c r="O400" t="s">
        <v>4260</v>
      </c>
      <c r="P400" t="s">
        <v>4444</v>
      </c>
    </row>
    <row r="401" spans="1:16" x14ac:dyDescent="0.2">
      <c r="A401" t="s">
        <v>2028</v>
      </c>
      <c r="B401" t="s">
        <v>3027</v>
      </c>
      <c r="C401" t="s">
        <v>1565</v>
      </c>
      <c r="D401" t="s">
        <v>1527</v>
      </c>
      <c r="E401" t="s">
        <v>1569</v>
      </c>
      <c r="F401" t="s">
        <v>3028</v>
      </c>
      <c r="G401" t="s">
        <v>1541</v>
      </c>
      <c r="H401" t="s">
        <v>1815</v>
      </c>
      <c r="I401" t="s">
        <v>1607</v>
      </c>
      <c r="J401">
        <v>2.4395293399598698E-24</v>
      </c>
      <c r="K401">
        <v>0</v>
      </c>
      <c r="L401" t="s">
        <v>1502</v>
      </c>
      <c r="M401" t="s">
        <v>3621</v>
      </c>
      <c r="N401" t="s">
        <v>3973</v>
      </c>
      <c r="O401" t="s">
        <v>4260</v>
      </c>
      <c r="P401" t="s">
        <v>4276</v>
      </c>
    </row>
    <row r="402" spans="1:16" x14ac:dyDescent="0.2">
      <c r="A402" t="s">
        <v>2029</v>
      </c>
      <c r="B402" t="s">
        <v>3029</v>
      </c>
      <c r="C402" t="s">
        <v>1526</v>
      </c>
      <c r="D402" t="s">
        <v>1534</v>
      </c>
      <c r="E402" t="s">
        <v>1554</v>
      </c>
      <c r="F402" t="s">
        <v>1823</v>
      </c>
      <c r="G402" t="s">
        <v>1562</v>
      </c>
      <c r="H402" t="s">
        <v>1573</v>
      </c>
      <c r="I402" t="s">
        <v>1563</v>
      </c>
      <c r="J402">
        <v>2.2531001676487599E-29</v>
      </c>
      <c r="K402">
        <v>0</v>
      </c>
      <c r="L402" t="s">
        <v>1502</v>
      </c>
      <c r="M402" t="s">
        <v>3621</v>
      </c>
      <c r="N402" t="s">
        <v>3973</v>
      </c>
      <c r="O402" t="s">
        <v>4260</v>
      </c>
      <c r="P402" t="s">
        <v>4276</v>
      </c>
    </row>
    <row r="403" spans="1:16" x14ac:dyDescent="0.2">
      <c r="A403" t="s">
        <v>2030</v>
      </c>
      <c r="B403" t="s">
        <v>2222</v>
      </c>
      <c r="C403" t="s">
        <v>1544</v>
      </c>
      <c r="D403" t="s">
        <v>1838</v>
      </c>
      <c r="E403" t="s">
        <v>3030</v>
      </c>
      <c r="F403" t="s">
        <v>2565</v>
      </c>
      <c r="G403" t="s">
        <v>1589</v>
      </c>
      <c r="H403" t="s">
        <v>1551</v>
      </c>
      <c r="I403" t="s">
        <v>1942</v>
      </c>
      <c r="J403">
        <v>7.8900688587260303E-19</v>
      </c>
      <c r="K403">
        <v>0</v>
      </c>
      <c r="L403" t="s">
        <v>1502</v>
      </c>
      <c r="M403" t="s">
        <v>3621</v>
      </c>
      <c r="N403" t="s">
        <v>3973</v>
      </c>
      <c r="O403" t="s">
        <v>4260</v>
      </c>
      <c r="P403" t="s">
        <v>4276</v>
      </c>
    </row>
    <row r="404" spans="1:16" x14ac:dyDescent="0.2">
      <c r="A404" t="s">
        <v>1408</v>
      </c>
      <c r="B404" t="s">
        <v>2919</v>
      </c>
      <c r="C404" t="s">
        <v>1556</v>
      </c>
      <c r="D404" t="s">
        <v>1528</v>
      </c>
      <c r="E404" t="s">
        <v>1560</v>
      </c>
      <c r="F404" t="s">
        <v>2798</v>
      </c>
      <c r="G404" t="s">
        <v>1815</v>
      </c>
      <c r="H404" t="s">
        <v>2446</v>
      </c>
      <c r="I404" t="s">
        <v>1617</v>
      </c>
      <c r="J404">
        <v>1.15752515337991E-33</v>
      </c>
      <c r="K404">
        <v>0</v>
      </c>
      <c r="L404" t="s">
        <v>1502</v>
      </c>
      <c r="M404" t="s">
        <v>3621</v>
      </c>
      <c r="N404" t="s">
        <v>3974</v>
      </c>
      <c r="O404" t="s">
        <v>4260</v>
      </c>
      <c r="P404" t="s">
        <v>4445</v>
      </c>
    </row>
    <row r="405" spans="1:16" x14ac:dyDescent="0.2">
      <c r="A405" t="s">
        <v>2031</v>
      </c>
      <c r="B405" t="s">
        <v>1526</v>
      </c>
      <c r="C405" t="s">
        <v>1538</v>
      </c>
      <c r="D405" t="s">
        <v>3031</v>
      </c>
      <c r="E405" t="s">
        <v>1838</v>
      </c>
      <c r="F405" t="s">
        <v>1528</v>
      </c>
      <c r="G405" t="s">
        <v>2069</v>
      </c>
      <c r="H405" t="s">
        <v>3032</v>
      </c>
      <c r="I405" t="s">
        <v>1528</v>
      </c>
      <c r="J405">
        <v>1.50434447134089E-30</v>
      </c>
      <c r="K405">
        <v>0</v>
      </c>
      <c r="L405" t="s">
        <v>2439</v>
      </c>
      <c r="M405" t="s">
        <v>3621</v>
      </c>
      <c r="N405" t="s">
        <v>3975</v>
      </c>
      <c r="O405" t="s">
        <v>4260</v>
      </c>
      <c r="P405" t="s">
        <v>4395</v>
      </c>
    </row>
    <row r="406" spans="1:16" x14ac:dyDescent="0.2">
      <c r="A406" t="s">
        <v>1409</v>
      </c>
      <c r="B406" t="s">
        <v>3033</v>
      </c>
      <c r="C406" t="s">
        <v>1552</v>
      </c>
      <c r="D406" t="s">
        <v>1554</v>
      </c>
      <c r="E406" t="s">
        <v>1543</v>
      </c>
      <c r="F406" t="s">
        <v>2950</v>
      </c>
      <c r="G406" t="s">
        <v>1778</v>
      </c>
      <c r="H406" t="s">
        <v>2446</v>
      </c>
      <c r="I406" t="s">
        <v>1528</v>
      </c>
      <c r="J406">
        <v>9.0302393068760706E-44</v>
      </c>
      <c r="K406">
        <v>0</v>
      </c>
      <c r="L406" t="s">
        <v>1502</v>
      </c>
      <c r="M406" t="s">
        <v>3618</v>
      </c>
      <c r="N406" t="s">
        <v>3976</v>
      </c>
      <c r="O406" t="s">
        <v>4260</v>
      </c>
      <c r="P406" t="s">
        <v>4446</v>
      </c>
    </row>
    <row r="407" spans="1:16" x14ac:dyDescent="0.2">
      <c r="A407" t="s">
        <v>2032</v>
      </c>
      <c r="B407" t="s">
        <v>1526</v>
      </c>
      <c r="C407" t="s">
        <v>3034</v>
      </c>
      <c r="D407" t="s">
        <v>1531</v>
      </c>
      <c r="E407" t="s">
        <v>1560</v>
      </c>
      <c r="F407" t="s">
        <v>2006</v>
      </c>
      <c r="G407" t="s">
        <v>2457</v>
      </c>
      <c r="H407" t="s">
        <v>1815</v>
      </c>
      <c r="I407" t="s">
        <v>1526</v>
      </c>
      <c r="J407">
        <v>7.3542962154754201E-13</v>
      </c>
      <c r="K407">
        <v>0</v>
      </c>
      <c r="L407" t="s">
        <v>1499</v>
      </c>
      <c r="M407" t="s">
        <v>3619</v>
      </c>
      <c r="N407" t="s">
        <v>3532</v>
      </c>
      <c r="O407" t="s">
        <v>4260</v>
      </c>
      <c r="P407" t="s">
        <v>969</v>
      </c>
    </row>
    <row r="408" spans="1:16" x14ac:dyDescent="0.2">
      <c r="A408" t="s">
        <v>2034</v>
      </c>
      <c r="B408" t="s">
        <v>1539</v>
      </c>
      <c r="C408" t="s">
        <v>1538</v>
      </c>
      <c r="D408" t="s">
        <v>2070</v>
      </c>
      <c r="E408" t="s">
        <v>1554</v>
      </c>
      <c r="F408" t="s">
        <v>1526</v>
      </c>
      <c r="G408" t="s">
        <v>2052</v>
      </c>
      <c r="H408" t="s">
        <v>3035</v>
      </c>
      <c r="I408" t="s">
        <v>1527</v>
      </c>
      <c r="J408">
        <v>6.38626763387953E-35</v>
      </c>
      <c r="K408">
        <v>0</v>
      </c>
      <c r="L408" t="s">
        <v>2439</v>
      </c>
      <c r="M408" t="s">
        <v>3616</v>
      </c>
      <c r="N408" t="s">
        <v>3977</v>
      </c>
      <c r="O408" t="s">
        <v>4260</v>
      </c>
      <c r="P408" t="s">
        <v>1498</v>
      </c>
    </row>
    <row r="409" spans="1:16" x14ac:dyDescent="0.2">
      <c r="A409" t="s">
        <v>2035</v>
      </c>
      <c r="B409" t="s">
        <v>1526</v>
      </c>
      <c r="C409" t="s">
        <v>1538</v>
      </c>
      <c r="D409" t="s">
        <v>2099</v>
      </c>
      <c r="E409" t="s">
        <v>1534</v>
      </c>
      <c r="F409" t="s">
        <v>1533</v>
      </c>
      <c r="G409" t="s">
        <v>3036</v>
      </c>
      <c r="H409" t="s">
        <v>2570</v>
      </c>
      <c r="I409" t="s">
        <v>1538</v>
      </c>
      <c r="J409">
        <v>9.8627824187729092E-28</v>
      </c>
      <c r="K409">
        <v>0</v>
      </c>
      <c r="L409" t="s">
        <v>2439</v>
      </c>
      <c r="M409" t="s">
        <v>3616</v>
      </c>
      <c r="N409" t="s">
        <v>3978</v>
      </c>
      <c r="O409" t="s">
        <v>4260</v>
      </c>
      <c r="P409" t="s">
        <v>1498</v>
      </c>
    </row>
    <row r="410" spans="1:16" x14ac:dyDescent="0.2">
      <c r="A410" t="s">
        <v>2036</v>
      </c>
      <c r="B410" t="s">
        <v>3037</v>
      </c>
      <c r="C410" t="s">
        <v>1565</v>
      </c>
      <c r="D410" t="s">
        <v>1526</v>
      </c>
      <c r="E410" t="s">
        <v>1536</v>
      </c>
      <c r="F410" t="s">
        <v>1875</v>
      </c>
      <c r="G410" t="s">
        <v>1541</v>
      </c>
      <c r="H410" t="s">
        <v>1660</v>
      </c>
      <c r="I410" t="s">
        <v>1538</v>
      </c>
      <c r="J410">
        <v>1.06922685075656E-29</v>
      </c>
      <c r="K410">
        <v>0</v>
      </c>
      <c r="L410" t="s">
        <v>1502</v>
      </c>
      <c r="M410" t="s">
        <v>3616</v>
      </c>
      <c r="N410" t="s">
        <v>3979</v>
      </c>
      <c r="O410" t="s">
        <v>4260</v>
      </c>
      <c r="P410" t="s">
        <v>1498</v>
      </c>
    </row>
    <row r="411" spans="1:16" x14ac:dyDescent="0.2">
      <c r="A411" t="s">
        <v>2037</v>
      </c>
      <c r="B411" t="s">
        <v>1531</v>
      </c>
      <c r="C411" t="s">
        <v>1539</v>
      </c>
      <c r="D411" t="s">
        <v>3038</v>
      </c>
      <c r="E411" t="s">
        <v>1536</v>
      </c>
      <c r="F411" t="s">
        <v>1539</v>
      </c>
      <c r="G411" t="s">
        <v>1888</v>
      </c>
      <c r="H411" t="s">
        <v>3039</v>
      </c>
      <c r="I411" t="s">
        <v>3040</v>
      </c>
      <c r="J411">
        <v>7.6008418964212297E-25</v>
      </c>
      <c r="K411">
        <v>0</v>
      </c>
      <c r="L411" t="s">
        <v>2439</v>
      </c>
      <c r="M411" t="s">
        <v>3621</v>
      </c>
      <c r="N411" t="s">
        <v>3980</v>
      </c>
      <c r="O411" t="s">
        <v>4260</v>
      </c>
      <c r="P411" t="s">
        <v>969</v>
      </c>
    </row>
    <row r="412" spans="1:16" x14ac:dyDescent="0.2">
      <c r="A412" t="s">
        <v>2038</v>
      </c>
      <c r="B412" t="s">
        <v>3041</v>
      </c>
      <c r="C412" t="s">
        <v>1573</v>
      </c>
      <c r="D412" t="s">
        <v>1552</v>
      </c>
      <c r="E412" t="s">
        <v>1569</v>
      </c>
      <c r="F412" t="s">
        <v>2746</v>
      </c>
      <c r="G412" t="s">
        <v>1573</v>
      </c>
      <c r="H412" t="s">
        <v>1660</v>
      </c>
      <c r="I412" t="s">
        <v>1947</v>
      </c>
      <c r="J412">
        <v>2.2315638624645801E-25</v>
      </c>
      <c r="K412">
        <v>0</v>
      </c>
      <c r="L412" t="s">
        <v>1502</v>
      </c>
      <c r="M412" t="s">
        <v>3616</v>
      </c>
      <c r="N412" t="s">
        <v>3981</v>
      </c>
      <c r="O412" t="s">
        <v>4260</v>
      </c>
      <c r="P412" t="s">
        <v>1498</v>
      </c>
    </row>
    <row r="413" spans="1:16" x14ac:dyDescent="0.2">
      <c r="A413" t="s">
        <v>2039</v>
      </c>
      <c r="B413" t="s">
        <v>3042</v>
      </c>
      <c r="C413" t="s">
        <v>1539</v>
      </c>
      <c r="D413" t="s">
        <v>1552</v>
      </c>
      <c r="E413" t="s">
        <v>1537</v>
      </c>
      <c r="F413" t="s">
        <v>2077</v>
      </c>
      <c r="G413" t="s">
        <v>1938</v>
      </c>
      <c r="H413" t="s">
        <v>1626</v>
      </c>
      <c r="I413" t="s">
        <v>2522</v>
      </c>
      <c r="J413">
        <v>1.52691505388051E-22</v>
      </c>
      <c r="K413">
        <v>0</v>
      </c>
      <c r="L413" t="s">
        <v>1502</v>
      </c>
      <c r="M413" t="s">
        <v>3616</v>
      </c>
      <c r="N413" t="s">
        <v>3981</v>
      </c>
      <c r="O413" t="s">
        <v>4260</v>
      </c>
      <c r="P413" t="s">
        <v>1498</v>
      </c>
    </row>
    <row r="414" spans="1:16" x14ac:dyDescent="0.2">
      <c r="A414" t="s">
        <v>1416</v>
      </c>
      <c r="B414" t="s">
        <v>3043</v>
      </c>
      <c r="C414" t="s">
        <v>1938</v>
      </c>
      <c r="D414" t="s">
        <v>1526</v>
      </c>
      <c r="E414" t="s">
        <v>1554</v>
      </c>
      <c r="F414" t="s">
        <v>1617</v>
      </c>
      <c r="G414" t="s">
        <v>2124</v>
      </c>
      <c r="H414" t="s">
        <v>1753</v>
      </c>
      <c r="I414" t="s">
        <v>1538</v>
      </c>
      <c r="J414">
        <v>4.1649253094611002E-36</v>
      </c>
      <c r="K414">
        <v>0</v>
      </c>
      <c r="L414" t="s">
        <v>1502</v>
      </c>
      <c r="M414" t="s">
        <v>3616</v>
      </c>
      <c r="N414" t="s">
        <v>3982</v>
      </c>
      <c r="O414" t="s">
        <v>4260</v>
      </c>
      <c r="P414" t="s">
        <v>1498</v>
      </c>
    </row>
    <row r="415" spans="1:16" x14ac:dyDescent="0.2">
      <c r="A415" t="s">
        <v>2041</v>
      </c>
      <c r="B415" t="s">
        <v>1528</v>
      </c>
      <c r="C415" t="s">
        <v>3044</v>
      </c>
      <c r="D415" t="s">
        <v>3045</v>
      </c>
      <c r="E415" t="s">
        <v>1536</v>
      </c>
      <c r="F415" t="s">
        <v>1552</v>
      </c>
      <c r="G415" t="s">
        <v>3046</v>
      </c>
      <c r="H415" t="s">
        <v>1938</v>
      </c>
      <c r="I415" t="s">
        <v>1552</v>
      </c>
      <c r="J415">
        <v>8.9436103336678908E-9</v>
      </c>
      <c r="K415">
        <v>0</v>
      </c>
      <c r="L415" t="s">
        <v>1499</v>
      </c>
      <c r="M415" t="s">
        <v>3616</v>
      </c>
      <c r="N415" t="s">
        <v>3983</v>
      </c>
      <c r="O415" t="s">
        <v>4260</v>
      </c>
      <c r="P415" t="s">
        <v>1498</v>
      </c>
    </row>
    <row r="416" spans="1:16" x14ac:dyDescent="0.2">
      <c r="A416" t="s">
        <v>2042</v>
      </c>
      <c r="B416" t="s">
        <v>1552</v>
      </c>
      <c r="C416" t="s">
        <v>3047</v>
      </c>
      <c r="D416" t="s">
        <v>3048</v>
      </c>
      <c r="E416" t="s">
        <v>1536</v>
      </c>
      <c r="F416" t="s">
        <v>1552</v>
      </c>
      <c r="G416" t="s">
        <v>3049</v>
      </c>
      <c r="H416" t="s">
        <v>1556</v>
      </c>
      <c r="I416" t="s">
        <v>1531</v>
      </c>
      <c r="J416">
        <v>2.5675582973205801E-8</v>
      </c>
      <c r="K416">
        <v>0</v>
      </c>
      <c r="L416" t="s">
        <v>1499</v>
      </c>
      <c r="M416" t="s">
        <v>3619</v>
      </c>
      <c r="N416" t="s">
        <v>3533</v>
      </c>
      <c r="O416" t="s">
        <v>4260</v>
      </c>
      <c r="P416" t="s">
        <v>969</v>
      </c>
    </row>
    <row r="417" spans="1:16" x14ac:dyDescent="0.2">
      <c r="A417" t="s">
        <v>1417</v>
      </c>
      <c r="B417" t="s">
        <v>3050</v>
      </c>
      <c r="C417" t="s">
        <v>1544</v>
      </c>
      <c r="D417" t="s">
        <v>1534</v>
      </c>
      <c r="E417" t="s">
        <v>1554</v>
      </c>
      <c r="F417" t="s">
        <v>1901</v>
      </c>
      <c r="G417" t="s">
        <v>1530</v>
      </c>
      <c r="H417" t="s">
        <v>1938</v>
      </c>
      <c r="I417" t="s">
        <v>2194</v>
      </c>
      <c r="J417">
        <v>7.7762025359613606E-37</v>
      </c>
      <c r="K417">
        <v>0</v>
      </c>
      <c r="L417" t="s">
        <v>1502</v>
      </c>
      <c r="M417" t="s">
        <v>3616</v>
      </c>
      <c r="N417" t="s">
        <v>3984</v>
      </c>
      <c r="O417" t="s">
        <v>4260</v>
      </c>
      <c r="P417" t="s">
        <v>1498</v>
      </c>
    </row>
    <row r="418" spans="1:16" x14ac:dyDescent="0.2">
      <c r="A418" t="s">
        <v>1418</v>
      </c>
      <c r="B418" t="s">
        <v>3051</v>
      </c>
      <c r="C418" t="s">
        <v>1526</v>
      </c>
      <c r="D418" t="s">
        <v>1543</v>
      </c>
      <c r="E418" t="s">
        <v>1543</v>
      </c>
      <c r="F418" t="s">
        <v>2927</v>
      </c>
      <c r="G418" t="s">
        <v>1753</v>
      </c>
      <c r="H418" t="s">
        <v>1938</v>
      </c>
      <c r="I418" t="s">
        <v>1838</v>
      </c>
      <c r="J418">
        <v>3.4747375106591501E-32</v>
      </c>
      <c r="K418">
        <v>0</v>
      </c>
      <c r="L418" t="s">
        <v>1502</v>
      </c>
      <c r="M418" t="s">
        <v>3616</v>
      </c>
      <c r="N418" t="s">
        <v>3984</v>
      </c>
      <c r="O418" t="s">
        <v>4260</v>
      </c>
      <c r="P418" t="s">
        <v>1498</v>
      </c>
    </row>
    <row r="419" spans="1:16" x14ac:dyDescent="0.2">
      <c r="A419" t="s">
        <v>2043</v>
      </c>
      <c r="B419" t="s">
        <v>1539</v>
      </c>
      <c r="C419" t="s">
        <v>1558</v>
      </c>
      <c r="D419" t="s">
        <v>1621</v>
      </c>
      <c r="E419" t="s">
        <v>1537</v>
      </c>
      <c r="F419" t="s">
        <v>1533</v>
      </c>
      <c r="G419" t="s">
        <v>2688</v>
      </c>
      <c r="H419" t="s">
        <v>3052</v>
      </c>
      <c r="I419" t="s">
        <v>1526</v>
      </c>
      <c r="J419">
        <v>4.1148742315312899E-27</v>
      </c>
      <c r="K419">
        <v>0</v>
      </c>
      <c r="L419" t="s">
        <v>2439</v>
      </c>
      <c r="M419" t="s">
        <v>3616</v>
      </c>
      <c r="N419" t="s">
        <v>3985</v>
      </c>
      <c r="O419" t="s">
        <v>4260</v>
      </c>
      <c r="P419" t="s">
        <v>1498</v>
      </c>
    </row>
    <row r="420" spans="1:16" x14ac:dyDescent="0.2">
      <c r="A420" t="s">
        <v>2044</v>
      </c>
      <c r="B420" t="s">
        <v>1552</v>
      </c>
      <c r="C420" t="s">
        <v>1539</v>
      </c>
      <c r="D420" t="s">
        <v>1789</v>
      </c>
      <c r="E420" t="s">
        <v>1569</v>
      </c>
      <c r="F420" t="s">
        <v>1526</v>
      </c>
      <c r="G420" t="s">
        <v>3053</v>
      </c>
      <c r="H420" t="s">
        <v>3054</v>
      </c>
      <c r="I420" t="s">
        <v>1552</v>
      </c>
      <c r="J420">
        <v>1.6216536081024899E-26</v>
      </c>
      <c r="K420">
        <v>0</v>
      </c>
      <c r="L420" t="s">
        <v>2439</v>
      </c>
      <c r="M420" t="s">
        <v>3616</v>
      </c>
      <c r="N420" t="s">
        <v>3986</v>
      </c>
      <c r="O420" t="s">
        <v>4260</v>
      </c>
      <c r="P420" t="s">
        <v>1498</v>
      </c>
    </row>
    <row r="421" spans="1:16" x14ac:dyDescent="0.2">
      <c r="A421" t="s">
        <v>2045</v>
      </c>
      <c r="B421" t="s">
        <v>1538</v>
      </c>
      <c r="C421" t="s">
        <v>1544</v>
      </c>
      <c r="D421" t="s">
        <v>2545</v>
      </c>
      <c r="E421" t="s">
        <v>1560</v>
      </c>
      <c r="F421" t="s">
        <v>1526</v>
      </c>
      <c r="G421" t="s">
        <v>2454</v>
      </c>
      <c r="H421" t="s">
        <v>3055</v>
      </c>
      <c r="I421" t="s">
        <v>1526</v>
      </c>
      <c r="J421">
        <v>1.93231275201966E-27</v>
      </c>
      <c r="K421">
        <v>0</v>
      </c>
      <c r="L421" t="s">
        <v>2439</v>
      </c>
      <c r="M421" t="s">
        <v>3616</v>
      </c>
      <c r="N421" t="s">
        <v>3987</v>
      </c>
      <c r="O421" t="s">
        <v>4260</v>
      </c>
      <c r="P421" t="s">
        <v>1498</v>
      </c>
    </row>
    <row r="422" spans="1:16" x14ac:dyDescent="0.2">
      <c r="A422" t="s">
        <v>2046</v>
      </c>
      <c r="B422" t="s">
        <v>1527</v>
      </c>
      <c r="C422" t="s">
        <v>1539</v>
      </c>
      <c r="D422" t="s">
        <v>2341</v>
      </c>
      <c r="E422" t="s">
        <v>1537</v>
      </c>
      <c r="F422" t="s">
        <v>1619</v>
      </c>
      <c r="G422" t="s">
        <v>2688</v>
      </c>
      <c r="H422" t="s">
        <v>3056</v>
      </c>
      <c r="I422" t="s">
        <v>1528</v>
      </c>
      <c r="J422">
        <v>1.27835569498071E-10</v>
      </c>
      <c r="K422">
        <v>0</v>
      </c>
      <c r="L422" t="s">
        <v>2439</v>
      </c>
      <c r="M422" t="s">
        <v>3622</v>
      </c>
      <c r="N422" t="s">
        <v>3534</v>
      </c>
      <c r="O422" t="s">
        <v>4263</v>
      </c>
      <c r="P422" t="s">
        <v>969</v>
      </c>
    </row>
    <row r="423" spans="1:16" x14ac:dyDescent="0.2">
      <c r="A423" t="s">
        <v>1419</v>
      </c>
      <c r="B423" t="s">
        <v>3057</v>
      </c>
      <c r="C423" t="s">
        <v>1544</v>
      </c>
      <c r="D423" t="s">
        <v>1552</v>
      </c>
      <c r="E423" t="s">
        <v>1554</v>
      </c>
      <c r="F423" t="s">
        <v>2821</v>
      </c>
      <c r="G423" t="s">
        <v>1541</v>
      </c>
      <c r="H423" t="s">
        <v>1565</v>
      </c>
      <c r="I423" t="s">
        <v>1586</v>
      </c>
      <c r="J423">
        <v>4.4561823205484098E-35</v>
      </c>
      <c r="K423">
        <v>0</v>
      </c>
      <c r="L423" t="s">
        <v>1502</v>
      </c>
      <c r="M423" t="s">
        <v>3618</v>
      </c>
      <c r="N423" t="s">
        <v>3988</v>
      </c>
      <c r="O423" t="s">
        <v>4260</v>
      </c>
      <c r="P423" t="s">
        <v>4447</v>
      </c>
    </row>
    <row r="424" spans="1:16" x14ac:dyDescent="0.2">
      <c r="A424" t="s">
        <v>1420</v>
      </c>
      <c r="B424" t="s">
        <v>3058</v>
      </c>
      <c r="C424" t="s">
        <v>1531</v>
      </c>
      <c r="D424" t="s">
        <v>1534</v>
      </c>
      <c r="E424" t="s">
        <v>1552</v>
      </c>
      <c r="F424" t="s">
        <v>2663</v>
      </c>
      <c r="G424" t="s">
        <v>1589</v>
      </c>
      <c r="H424" t="s">
        <v>1938</v>
      </c>
      <c r="I424" t="s">
        <v>1595</v>
      </c>
      <c r="J424">
        <v>2.99645263610585E-32</v>
      </c>
      <c r="K424">
        <v>0</v>
      </c>
      <c r="L424" t="s">
        <v>1502</v>
      </c>
      <c r="M424" t="s">
        <v>3616</v>
      </c>
      <c r="N424" t="s">
        <v>3989</v>
      </c>
      <c r="O424" t="s">
        <v>4260</v>
      </c>
      <c r="P424" t="s">
        <v>1498</v>
      </c>
    </row>
    <row r="425" spans="1:16" x14ac:dyDescent="0.2">
      <c r="A425" t="s">
        <v>2048</v>
      </c>
      <c r="B425" t="s">
        <v>1531</v>
      </c>
      <c r="C425" t="s">
        <v>1552</v>
      </c>
      <c r="D425" t="s">
        <v>1554</v>
      </c>
      <c r="E425" t="s">
        <v>3059</v>
      </c>
      <c r="F425" t="s">
        <v>2522</v>
      </c>
      <c r="G425" t="s">
        <v>1541</v>
      </c>
      <c r="H425" t="s">
        <v>1573</v>
      </c>
      <c r="I425" t="s">
        <v>1552</v>
      </c>
      <c r="J425">
        <v>1.9423285327102099E-22</v>
      </c>
      <c r="K425">
        <v>0</v>
      </c>
      <c r="L425" t="s">
        <v>1497</v>
      </c>
      <c r="M425" t="s">
        <v>3621</v>
      </c>
      <c r="N425" t="s">
        <v>3990</v>
      </c>
      <c r="O425" t="s">
        <v>4260</v>
      </c>
      <c r="P425" t="s">
        <v>4448</v>
      </c>
    </row>
    <row r="426" spans="1:16" x14ac:dyDescent="0.2">
      <c r="A426" t="s">
        <v>2049</v>
      </c>
      <c r="B426" t="s">
        <v>1534</v>
      </c>
      <c r="C426" t="s">
        <v>1527</v>
      </c>
      <c r="D426" t="s">
        <v>1707</v>
      </c>
      <c r="E426" t="s">
        <v>1554</v>
      </c>
      <c r="F426" t="s">
        <v>3060</v>
      </c>
      <c r="G426" t="s">
        <v>2124</v>
      </c>
      <c r="H426" t="s">
        <v>3061</v>
      </c>
      <c r="I426" t="s">
        <v>1533</v>
      </c>
      <c r="J426">
        <v>2.2502423665653999E-16</v>
      </c>
      <c r="K426">
        <v>0</v>
      </c>
      <c r="L426" t="s">
        <v>2439</v>
      </c>
      <c r="M426" t="s">
        <v>3616</v>
      </c>
      <c r="N426" t="s">
        <v>3991</v>
      </c>
      <c r="O426" t="s">
        <v>4260</v>
      </c>
      <c r="P426" t="s">
        <v>1498</v>
      </c>
    </row>
    <row r="427" spans="1:16" x14ac:dyDescent="0.2">
      <c r="A427" t="s">
        <v>1038</v>
      </c>
      <c r="B427" t="s">
        <v>1527</v>
      </c>
      <c r="C427" t="s">
        <v>3062</v>
      </c>
      <c r="D427" t="s">
        <v>3063</v>
      </c>
      <c r="E427" t="s">
        <v>1550</v>
      </c>
      <c r="F427" t="s">
        <v>1718</v>
      </c>
      <c r="G427" t="s">
        <v>2123</v>
      </c>
      <c r="H427" t="s">
        <v>3064</v>
      </c>
      <c r="I427" t="s">
        <v>1531</v>
      </c>
      <c r="J427">
        <v>3.1175057368119099E-25</v>
      </c>
      <c r="K427">
        <v>0</v>
      </c>
      <c r="L427" t="s">
        <v>2439</v>
      </c>
      <c r="M427" t="s">
        <v>3629</v>
      </c>
      <c r="N427" t="s">
        <v>3535</v>
      </c>
      <c r="O427" t="s">
        <v>4262</v>
      </c>
      <c r="P427" t="s">
        <v>4449</v>
      </c>
    </row>
    <row r="428" spans="1:16" x14ac:dyDescent="0.2">
      <c r="A428" t="s">
        <v>2050</v>
      </c>
      <c r="B428" t="s">
        <v>1533</v>
      </c>
      <c r="C428" t="s">
        <v>1565</v>
      </c>
      <c r="D428" t="s">
        <v>2613</v>
      </c>
      <c r="E428" t="s">
        <v>1536</v>
      </c>
      <c r="F428" t="s">
        <v>1720</v>
      </c>
      <c r="G428" t="s">
        <v>1530</v>
      </c>
      <c r="H428" t="s">
        <v>3065</v>
      </c>
      <c r="I428" t="s">
        <v>1533</v>
      </c>
      <c r="J428">
        <v>1.33383836010027E-15</v>
      </c>
      <c r="K428">
        <v>0</v>
      </c>
      <c r="L428" t="s">
        <v>2439</v>
      </c>
      <c r="M428" t="s">
        <v>3616</v>
      </c>
      <c r="N428" t="s">
        <v>3992</v>
      </c>
      <c r="O428" t="s">
        <v>4260</v>
      </c>
      <c r="P428" t="s">
        <v>1498</v>
      </c>
    </row>
    <row r="429" spans="1:16" x14ac:dyDescent="0.2">
      <c r="A429" t="s">
        <v>2051</v>
      </c>
      <c r="B429" t="s">
        <v>2070</v>
      </c>
      <c r="C429" t="s">
        <v>1544</v>
      </c>
      <c r="D429" t="s">
        <v>3066</v>
      </c>
      <c r="E429" t="s">
        <v>1534</v>
      </c>
      <c r="F429" t="s">
        <v>1628</v>
      </c>
      <c r="G429" t="s">
        <v>2052</v>
      </c>
      <c r="H429" t="s">
        <v>3067</v>
      </c>
      <c r="I429" t="s">
        <v>1550</v>
      </c>
      <c r="J429">
        <v>2.37868151214854E-22</v>
      </c>
      <c r="K429">
        <v>0</v>
      </c>
      <c r="L429" t="s">
        <v>2439</v>
      </c>
      <c r="M429" t="s">
        <v>3616</v>
      </c>
      <c r="N429" t="s">
        <v>3993</v>
      </c>
      <c r="O429" t="s">
        <v>4260</v>
      </c>
      <c r="P429" t="s">
        <v>1498</v>
      </c>
    </row>
    <row r="430" spans="1:16" x14ac:dyDescent="0.2">
      <c r="A430" t="s">
        <v>2053</v>
      </c>
      <c r="B430" t="s">
        <v>1856</v>
      </c>
      <c r="C430" t="s">
        <v>1573</v>
      </c>
      <c r="D430" t="s">
        <v>1552</v>
      </c>
      <c r="E430" t="s">
        <v>1537</v>
      </c>
      <c r="F430" t="s">
        <v>2957</v>
      </c>
      <c r="G430" t="s">
        <v>1573</v>
      </c>
      <c r="H430" t="s">
        <v>1660</v>
      </c>
      <c r="I430" t="s">
        <v>3068</v>
      </c>
      <c r="J430">
        <v>3.3739423339202298E-28</v>
      </c>
      <c r="K430">
        <v>0</v>
      </c>
      <c r="L430" t="s">
        <v>2438</v>
      </c>
      <c r="M430" t="s">
        <v>3621</v>
      </c>
      <c r="N430" t="s">
        <v>3994</v>
      </c>
      <c r="O430" t="s">
        <v>4260</v>
      </c>
      <c r="P430" t="s">
        <v>4450</v>
      </c>
    </row>
    <row r="431" spans="1:16" x14ac:dyDescent="0.2">
      <c r="A431" t="s">
        <v>2054</v>
      </c>
      <c r="B431" t="s">
        <v>1748</v>
      </c>
      <c r="C431" t="s">
        <v>1938</v>
      </c>
      <c r="D431" t="s">
        <v>1527</v>
      </c>
      <c r="E431" t="s">
        <v>1536</v>
      </c>
      <c r="F431" t="s">
        <v>1875</v>
      </c>
      <c r="G431" t="s">
        <v>1753</v>
      </c>
      <c r="H431" t="s">
        <v>1660</v>
      </c>
      <c r="I431" t="s">
        <v>3069</v>
      </c>
      <c r="J431">
        <v>1.95096365527264E-29</v>
      </c>
      <c r="K431">
        <v>0</v>
      </c>
      <c r="L431" t="s">
        <v>2438</v>
      </c>
      <c r="M431" t="s">
        <v>3616</v>
      </c>
      <c r="N431" t="s">
        <v>3995</v>
      </c>
      <c r="O431" t="s">
        <v>4260</v>
      </c>
      <c r="P431" t="s">
        <v>1498</v>
      </c>
    </row>
    <row r="432" spans="1:16" x14ac:dyDescent="0.2">
      <c r="A432" t="s">
        <v>2055</v>
      </c>
      <c r="B432" t="s">
        <v>1563</v>
      </c>
      <c r="C432" t="s">
        <v>1573</v>
      </c>
      <c r="D432" t="s">
        <v>1543</v>
      </c>
      <c r="E432" t="s">
        <v>1560</v>
      </c>
      <c r="F432" t="s">
        <v>3070</v>
      </c>
      <c r="G432" t="s">
        <v>2446</v>
      </c>
      <c r="H432" t="s">
        <v>2884</v>
      </c>
      <c r="I432" t="s">
        <v>3071</v>
      </c>
      <c r="J432">
        <v>1.94505445200179E-23</v>
      </c>
      <c r="K432">
        <v>0</v>
      </c>
      <c r="L432" t="s">
        <v>2438</v>
      </c>
      <c r="M432" t="s">
        <v>3616</v>
      </c>
      <c r="N432" t="s">
        <v>3995</v>
      </c>
      <c r="O432" t="s">
        <v>4260</v>
      </c>
      <c r="P432" t="s">
        <v>1498</v>
      </c>
    </row>
    <row r="433" spans="1:16" x14ac:dyDescent="0.2">
      <c r="A433" t="s">
        <v>2056</v>
      </c>
      <c r="B433" t="s">
        <v>1770</v>
      </c>
      <c r="C433" t="s">
        <v>1938</v>
      </c>
      <c r="D433" t="s">
        <v>1527</v>
      </c>
      <c r="E433" t="s">
        <v>1560</v>
      </c>
      <c r="F433" t="s">
        <v>2928</v>
      </c>
      <c r="G433" t="s">
        <v>1626</v>
      </c>
      <c r="H433" t="s">
        <v>2192</v>
      </c>
      <c r="I433" t="s">
        <v>3072</v>
      </c>
      <c r="J433">
        <v>3.31913140896384E-29</v>
      </c>
      <c r="K433">
        <v>0</v>
      </c>
      <c r="L433" t="s">
        <v>2438</v>
      </c>
      <c r="M433" t="s">
        <v>3619</v>
      </c>
      <c r="N433" t="s">
        <v>3536</v>
      </c>
      <c r="O433" t="s">
        <v>4260</v>
      </c>
      <c r="P433" t="s">
        <v>4451</v>
      </c>
    </row>
    <row r="434" spans="1:16" x14ac:dyDescent="0.2">
      <c r="A434" t="s">
        <v>2057</v>
      </c>
      <c r="B434" t="s">
        <v>2194</v>
      </c>
      <c r="C434" t="s">
        <v>1526</v>
      </c>
      <c r="D434" t="s">
        <v>1534</v>
      </c>
      <c r="E434" t="s">
        <v>1543</v>
      </c>
      <c r="F434" t="s">
        <v>2938</v>
      </c>
      <c r="G434" t="s">
        <v>2446</v>
      </c>
      <c r="H434" t="s">
        <v>1780</v>
      </c>
      <c r="I434" t="s">
        <v>3073</v>
      </c>
      <c r="J434">
        <v>7.15997255268918E-28</v>
      </c>
      <c r="K434">
        <v>0</v>
      </c>
      <c r="L434" t="s">
        <v>2438</v>
      </c>
      <c r="M434" t="s">
        <v>3629</v>
      </c>
      <c r="N434" t="s">
        <v>3536</v>
      </c>
      <c r="O434" t="s">
        <v>4262</v>
      </c>
      <c r="P434" t="s">
        <v>4451</v>
      </c>
    </row>
    <row r="435" spans="1:16" x14ac:dyDescent="0.2">
      <c r="A435" t="s">
        <v>2058</v>
      </c>
      <c r="B435" t="s">
        <v>1748</v>
      </c>
      <c r="C435" t="s">
        <v>1558</v>
      </c>
      <c r="D435" t="s">
        <v>1544</v>
      </c>
      <c r="E435" t="s">
        <v>1552</v>
      </c>
      <c r="F435" t="s">
        <v>3074</v>
      </c>
      <c r="G435" t="s">
        <v>1530</v>
      </c>
      <c r="H435" t="s">
        <v>1626</v>
      </c>
      <c r="I435" t="s">
        <v>3075</v>
      </c>
      <c r="J435">
        <v>6.6337350297135002E-28</v>
      </c>
      <c r="K435">
        <v>0</v>
      </c>
      <c r="L435" t="s">
        <v>2438</v>
      </c>
      <c r="M435" t="s">
        <v>3616</v>
      </c>
      <c r="N435" t="s">
        <v>3996</v>
      </c>
      <c r="O435" t="s">
        <v>4260</v>
      </c>
      <c r="P435" t="s">
        <v>1498</v>
      </c>
    </row>
    <row r="436" spans="1:16" x14ac:dyDescent="0.2">
      <c r="A436" t="s">
        <v>2059</v>
      </c>
      <c r="B436" t="s">
        <v>1823</v>
      </c>
      <c r="C436" t="s">
        <v>1526</v>
      </c>
      <c r="D436" t="s">
        <v>1531</v>
      </c>
      <c r="E436" t="s">
        <v>1554</v>
      </c>
      <c r="F436" t="s">
        <v>2615</v>
      </c>
      <c r="G436" t="s">
        <v>1588</v>
      </c>
      <c r="H436" t="s">
        <v>2471</v>
      </c>
      <c r="I436" t="s">
        <v>3076</v>
      </c>
      <c r="J436">
        <v>1.9498494887067101E-29</v>
      </c>
      <c r="K436">
        <v>0</v>
      </c>
      <c r="L436" t="s">
        <v>2438</v>
      </c>
      <c r="M436" t="s">
        <v>3616</v>
      </c>
      <c r="N436" t="s">
        <v>3996</v>
      </c>
      <c r="O436" t="s">
        <v>4260</v>
      </c>
      <c r="P436" t="s">
        <v>1498</v>
      </c>
    </row>
    <row r="437" spans="1:16" x14ac:dyDescent="0.2">
      <c r="A437" t="s">
        <v>2060</v>
      </c>
      <c r="B437" t="s">
        <v>1533</v>
      </c>
      <c r="C437" t="s">
        <v>1565</v>
      </c>
      <c r="D437" t="s">
        <v>1552</v>
      </c>
      <c r="E437" t="s">
        <v>1543</v>
      </c>
      <c r="F437" t="s">
        <v>3077</v>
      </c>
      <c r="G437" t="s">
        <v>1589</v>
      </c>
      <c r="H437" t="s">
        <v>2236</v>
      </c>
      <c r="I437" t="s">
        <v>3078</v>
      </c>
      <c r="J437">
        <v>8.5048062296141605E-24</v>
      </c>
      <c r="K437">
        <v>0</v>
      </c>
      <c r="L437" t="s">
        <v>2438</v>
      </c>
      <c r="M437" t="s">
        <v>3618</v>
      </c>
      <c r="N437" t="s">
        <v>3997</v>
      </c>
      <c r="O437" t="s">
        <v>4260</v>
      </c>
      <c r="P437" t="s">
        <v>969</v>
      </c>
    </row>
    <row r="438" spans="1:16" x14ac:dyDescent="0.2">
      <c r="A438" t="s">
        <v>2061</v>
      </c>
      <c r="B438" t="s">
        <v>1526</v>
      </c>
      <c r="C438" t="s">
        <v>1573</v>
      </c>
      <c r="D438" t="s">
        <v>3079</v>
      </c>
      <c r="E438" t="s">
        <v>1534</v>
      </c>
      <c r="F438" t="s">
        <v>1533</v>
      </c>
      <c r="G438" t="s">
        <v>3080</v>
      </c>
      <c r="H438" t="s">
        <v>3081</v>
      </c>
      <c r="I438" t="s">
        <v>1544</v>
      </c>
      <c r="J438">
        <v>4.8774119640361603E-25</v>
      </c>
      <c r="K438">
        <v>0</v>
      </c>
      <c r="L438" t="s">
        <v>2439</v>
      </c>
      <c r="M438" t="s">
        <v>3616</v>
      </c>
      <c r="N438" t="s">
        <v>3998</v>
      </c>
      <c r="O438" t="s">
        <v>4260</v>
      </c>
      <c r="P438" t="s">
        <v>1498</v>
      </c>
    </row>
    <row r="439" spans="1:16" x14ac:dyDescent="0.2">
      <c r="A439" t="s">
        <v>1421</v>
      </c>
      <c r="B439" t="s">
        <v>1552</v>
      </c>
      <c r="C439" t="s">
        <v>1552</v>
      </c>
      <c r="D439" t="s">
        <v>3082</v>
      </c>
      <c r="E439" t="s">
        <v>1543</v>
      </c>
      <c r="F439" t="s">
        <v>2274</v>
      </c>
      <c r="G439" t="s">
        <v>1761</v>
      </c>
      <c r="H439" t="s">
        <v>3083</v>
      </c>
      <c r="I439" t="s">
        <v>1534</v>
      </c>
      <c r="J439">
        <v>1.02630639195742E-25</v>
      </c>
      <c r="K439">
        <v>0</v>
      </c>
      <c r="L439" t="s">
        <v>2439</v>
      </c>
      <c r="M439" t="s">
        <v>3616</v>
      </c>
      <c r="N439" t="s">
        <v>3999</v>
      </c>
      <c r="O439" t="s">
        <v>4260</v>
      </c>
      <c r="P439" t="s">
        <v>1498</v>
      </c>
    </row>
    <row r="440" spans="1:16" x14ac:dyDescent="0.2">
      <c r="A440" t="s">
        <v>1422</v>
      </c>
      <c r="B440" t="s">
        <v>1527</v>
      </c>
      <c r="C440" t="s">
        <v>1543</v>
      </c>
      <c r="D440" t="s">
        <v>3084</v>
      </c>
      <c r="E440" t="s">
        <v>1554</v>
      </c>
      <c r="F440" t="s">
        <v>1531</v>
      </c>
      <c r="G440" t="s">
        <v>1761</v>
      </c>
      <c r="H440" t="s">
        <v>3085</v>
      </c>
      <c r="I440" t="s">
        <v>1534</v>
      </c>
      <c r="J440">
        <v>6.9742324163422295E-29</v>
      </c>
      <c r="K440">
        <v>0</v>
      </c>
      <c r="L440" t="s">
        <v>2439</v>
      </c>
      <c r="M440" t="s">
        <v>3616</v>
      </c>
      <c r="N440" t="s">
        <v>4000</v>
      </c>
      <c r="O440" t="s">
        <v>4260</v>
      </c>
      <c r="P440" t="s">
        <v>1498</v>
      </c>
    </row>
    <row r="441" spans="1:16" x14ac:dyDescent="0.2">
      <c r="A441" t="s">
        <v>2062</v>
      </c>
      <c r="B441" t="s">
        <v>1538</v>
      </c>
      <c r="C441" t="s">
        <v>1527</v>
      </c>
      <c r="D441" t="s">
        <v>2653</v>
      </c>
      <c r="E441" t="s">
        <v>1537</v>
      </c>
      <c r="F441" t="s">
        <v>1613</v>
      </c>
      <c r="G441" t="s">
        <v>1660</v>
      </c>
      <c r="H441" t="s">
        <v>3086</v>
      </c>
      <c r="I441" t="s">
        <v>1544</v>
      </c>
      <c r="J441">
        <v>9.1549286508275404E-15</v>
      </c>
      <c r="K441">
        <v>0</v>
      </c>
      <c r="L441" t="s">
        <v>2439</v>
      </c>
      <c r="M441" t="s">
        <v>3616</v>
      </c>
      <c r="N441" t="s">
        <v>4001</v>
      </c>
      <c r="O441" t="s">
        <v>4260</v>
      </c>
      <c r="P441" t="s">
        <v>1498</v>
      </c>
    </row>
    <row r="442" spans="1:16" x14ac:dyDescent="0.2">
      <c r="A442" t="s">
        <v>2063</v>
      </c>
      <c r="B442" t="s">
        <v>1538</v>
      </c>
      <c r="C442" t="s">
        <v>1538</v>
      </c>
      <c r="D442" t="s">
        <v>3087</v>
      </c>
      <c r="E442" t="s">
        <v>1534</v>
      </c>
      <c r="F442" t="s">
        <v>1544</v>
      </c>
      <c r="G442" t="s">
        <v>1790</v>
      </c>
      <c r="H442" t="s">
        <v>3088</v>
      </c>
      <c r="I442" t="s">
        <v>1552</v>
      </c>
      <c r="J442">
        <v>4.7278809957478297E-21</v>
      </c>
      <c r="K442">
        <v>0</v>
      </c>
      <c r="L442" t="s">
        <v>2439</v>
      </c>
      <c r="M442" t="s">
        <v>3616</v>
      </c>
      <c r="N442" t="s">
        <v>4002</v>
      </c>
      <c r="O442" t="s">
        <v>4260</v>
      </c>
      <c r="P442" t="s">
        <v>1498</v>
      </c>
    </row>
    <row r="443" spans="1:16" x14ac:dyDescent="0.2">
      <c r="A443" t="s">
        <v>2064</v>
      </c>
      <c r="B443" t="s">
        <v>1527</v>
      </c>
      <c r="C443" t="s">
        <v>1527</v>
      </c>
      <c r="D443" t="s">
        <v>1554</v>
      </c>
      <c r="E443" t="s">
        <v>1534</v>
      </c>
      <c r="F443" t="s">
        <v>3089</v>
      </c>
      <c r="G443" t="s">
        <v>3090</v>
      </c>
      <c r="H443" t="s">
        <v>3091</v>
      </c>
      <c r="I443" t="s">
        <v>1554</v>
      </c>
      <c r="J443">
        <v>3.9949822948526902E-7</v>
      </c>
      <c r="K443">
        <v>0</v>
      </c>
      <c r="L443" t="s">
        <v>2439</v>
      </c>
      <c r="M443" t="s">
        <v>3616</v>
      </c>
      <c r="N443" t="s">
        <v>4003</v>
      </c>
      <c r="O443" t="s">
        <v>4260</v>
      </c>
      <c r="P443" t="s">
        <v>1498</v>
      </c>
    </row>
    <row r="444" spans="1:16" x14ac:dyDescent="0.2">
      <c r="A444" t="s">
        <v>2065</v>
      </c>
      <c r="B444" t="s">
        <v>1606</v>
      </c>
      <c r="C444" t="s">
        <v>1554</v>
      </c>
      <c r="D444" t="s">
        <v>1552</v>
      </c>
      <c r="E444" t="s">
        <v>1554</v>
      </c>
      <c r="F444" t="s">
        <v>3092</v>
      </c>
      <c r="G444" t="s">
        <v>1626</v>
      </c>
      <c r="H444" t="s">
        <v>1748</v>
      </c>
      <c r="I444" t="s">
        <v>2507</v>
      </c>
      <c r="J444">
        <v>1.9922337902619599E-14</v>
      </c>
      <c r="K444">
        <v>0</v>
      </c>
      <c r="L444" t="s">
        <v>2438</v>
      </c>
      <c r="M444" t="s">
        <v>3630</v>
      </c>
      <c r="N444" t="s">
        <v>1039</v>
      </c>
      <c r="O444" t="s">
        <v>4261</v>
      </c>
      <c r="P444" t="s">
        <v>4350</v>
      </c>
    </row>
    <row r="445" spans="1:16" x14ac:dyDescent="0.2">
      <c r="A445" t="s">
        <v>1423</v>
      </c>
      <c r="B445" t="s">
        <v>3093</v>
      </c>
      <c r="C445" t="s">
        <v>1539</v>
      </c>
      <c r="D445" t="s">
        <v>1942</v>
      </c>
      <c r="E445" t="s">
        <v>1552</v>
      </c>
      <c r="F445" t="s">
        <v>3038</v>
      </c>
      <c r="G445" t="s">
        <v>1588</v>
      </c>
      <c r="H445" t="s">
        <v>1647</v>
      </c>
      <c r="I445" t="s">
        <v>1533</v>
      </c>
      <c r="J445">
        <v>9.87304180956216E-34</v>
      </c>
      <c r="K445">
        <v>0</v>
      </c>
      <c r="L445" t="s">
        <v>1502</v>
      </c>
      <c r="M445" t="s">
        <v>3618</v>
      </c>
      <c r="N445" t="s">
        <v>4004</v>
      </c>
      <c r="O445" t="s">
        <v>4260</v>
      </c>
      <c r="P445" t="s">
        <v>4452</v>
      </c>
    </row>
    <row r="446" spans="1:16" x14ac:dyDescent="0.2">
      <c r="A446" t="s">
        <v>2071</v>
      </c>
      <c r="B446" t="s">
        <v>3094</v>
      </c>
      <c r="C446" t="s">
        <v>1531</v>
      </c>
      <c r="D446" t="s">
        <v>1534</v>
      </c>
      <c r="E446" t="s">
        <v>1536</v>
      </c>
      <c r="F446" t="s">
        <v>2955</v>
      </c>
      <c r="G446" t="s">
        <v>1530</v>
      </c>
      <c r="H446" t="s">
        <v>1944</v>
      </c>
      <c r="I446" t="s">
        <v>1538</v>
      </c>
      <c r="J446">
        <v>8.9474091890405709E-22</v>
      </c>
      <c r="K446">
        <v>0</v>
      </c>
      <c r="L446" t="s">
        <v>1502</v>
      </c>
      <c r="M446" t="s">
        <v>3616</v>
      </c>
      <c r="N446" t="s">
        <v>4005</v>
      </c>
      <c r="O446" t="s">
        <v>4260</v>
      </c>
      <c r="P446" t="s">
        <v>1498</v>
      </c>
    </row>
    <row r="447" spans="1:16" x14ac:dyDescent="0.2">
      <c r="A447" t="s">
        <v>2072</v>
      </c>
      <c r="B447" t="s">
        <v>2737</v>
      </c>
      <c r="C447" t="s">
        <v>1573</v>
      </c>
      <c r="D447" t="s">
        <v>1650</v>
      </c>
      <c r="E447" t="s">
        <v>1579</v>
      </c>
      <c r="F447" t="s">
        <v>1552</v>
      </c>
      <c r="G447" t="s">
        <v>3095</v>
      </c>
      <c r="H447" t="s">
        <v>1660</v>
      </c>
      <c r="I447" t="s">
        <v>1533</v>
      </c>
      <c r="J447">
        <v>8.5580309928688698E-14</v>
      </c>
      <c r="K447">
        <v>0</v>
      </c>
      <c r="L447" t="s">
        <v>1502</v>
      </c>
      <c r="M447" t="s">
        <v>3621</v>
      </c>
      <c r="N447" t="s">
        <v>4006</v>
      </c>
      <c r="O447" t="s">
        <v>4260</v>
      </c>
      <c r="P447" t="s">
        <v>4348</v>
      </c>
    </row>
    <row r="448" spans="1:16" x14ac:dyDescent="0.2">
      <c r="A448" t="s">
        <v>2074</v>
      </c>
      <c r="B448" t="s">
        <v>1527</v>
      </c>
      <c r="C448" t="s">
        <v>3096</v>
      </c>
      <c r="D448" t="s">
        <v>2006</v>
      </c>
      <c r="E448" t="s">
        <v>1534</v>
      </c>
      <c r="F448" t="s">
        <v>2535</v>
      </c>
      <c r="G448" t="s">
        <v>1660</v>
      </c>
      <c r="H448" t="s">
        <v>1938</v>
      </c>
      <c r="I448" t="s">
        <v>1534</v>
      </c>
      <c r="J448">
        <v>6.5267404328456497E-14</v>
      </c>
      <c r="K448">
        <v>0</v>
      </c>
      <c r="L448" t="s">
        <v>1499</v>
      </c>
      <c r="M448" t="s">
        <v>3616</v>
      </c>
      <c r="N448" t="s">
        <v>4007</v>
      </c>
      <c r="O448" t="s">
        <v>4260</v>
      </c>
      <c r="P448" t="s">
        <v>1498</v>
      </c>
    </row>
    <row r="449" spans="1:16" x14ac:dyDescent="0.2">
      <c r="A449" t="s">
        <v>2075</v>
      </c>
      <c r="B449" t="s">
        <v>3097</v>
      </c>
      <c r="C449" t="s">
        <v>2730</v>
      </c>
      <c r="D449" t="s">
        <v>1534</v>
      </c>
      <c r="E449" t="s">
        <v>1561</v>
      </c>
      <c r="F449" t="s">
        <v>2942</v>
      </c>
      <c r="G449" t="s">
        <v>1815</v>
      </c>
      <c r="H449" t="s">
        <v>1626</v>
      </c>
      <c r="I449" t="s">
        <v>1526</v>
      </c>
      <c r="J449">
        <v>5.8945090707298798E-22</v>
      </c>
      <c r="K449">
        <v>0</v>
      </c>
      <c r="L449" t="s">
        <v>1502</v>
      </c>
      <c r="M449" t="s">
        <v>3616</v>
      </c>
      <c r="N449" t="s">
        <v>4008</v>
      </c>
      <c r="O449" t="s">
        <v>4260</v>
      </c>
      <c r="P449" t="s">
        <v>1498</v>
      </c>
    </row>
    <row r="450" spans="1:16" x14ac:dyDescent="0.2">
      <c r="A450" t="s">
        <v>2076</v>
      </c>
      <c r="B450" t="s">
        <v>2394</v>
      </c>
      <c r="C450" t="s">
        <v>1573</v>
      </c>
      <c r="D450" t="s">
        <v>1526</v>
      </c>
      <c r="E450" t="s">
        <v>1569</v>
      </c>
      <c r="F450" t="s">
        <v>1734</v>
      </c>
      <c r="G450" t="s">
        <v>1753</v>
      </c>
      <c r="H450" t="s">
        <v>2124</v>
      </c>
      <c r="I450" t="s">
        <v>1734</v>
      </c>
      <c r="J450">
        <v>2.4882821316853301E-27</v>
      </c>
      <c r="K450">
        <v>0</v>
      </c>
      <c r="L450" t="s">
        <v>1502</v>
      </c>
      <c r="M450" t="s">
        <v>3621</v>
      </c>
      <c r="N450" t="s">
        <v>4009</v>
      </c>
      <c r="O450" t="s">
        <v>4260</v>
      </c>
      <c r="P450" t="s">
        <v>969</v>
      </c>
    </row>
    <row r="451" spans="1:16" x14ac:dyDescent="0.2">
      <c r="A451" t="s">
        <v>1424</v>
      </c>
      <c r="B451" t="s">
        <v>2094</v>
      </c>
      <c r="C451" t="s">
        <v>1558</v>
      </c>
      <c r="D451" t="s">
        <v>1528</v>
      </c>
      <c r="E451" t="s">
        <v>1579</v>
      </c>
      <c r="F451" t="s">
        <v>1619</v>
      </c>
      <c r="G451" t="s">
        <v>1556</v>
      </c>
      <c r="H451" t="s">
        <v>1966</v>
      </c>
      <c r="I451" t="s">
        <v>1603</v>
      </c>
      <c r="J451">
        <v>1.1266836320205201E-26</v>
      </c>
      <c r="K451">
        <v>0</v>
      </c>
      <c r="L451" t="s">
        <v>1502</v>
      </c>
      <c r="M451" t="s">
        <v>3621</v>
      </c>
      <c r="N451" t="s">
        <v>4010</v>
      </c>
      <c r="O451" t="s">
        <v>4260</v>
      </c>
      <c r="P451" t="s">
        <v>4453</v>
      </c>
    </row>
    <row r="452" spans="1:16" x14ac:dyDescent="0.2">
      <c r="A452" t="s">
        <v>1410</v>
      </c>
      <c r="B452" t="s">
        <v>3098</v>
      </c>
      <c r="C452" t="s">
        <v>1527</v>
      </c>
      <c r="D452" t="s">
        <v>1528</v>
      </c>
      <c r="E452" t="s">
        <v>1534</v>
      </c>
      <c r="F452" t="s">
        <v>2927</v>
      </c>
      <c r="G452" t="s">
        <v>1753</v>
      </c>
      <c r="H452" t="s">
        <v>1938</v>
      </c>
      <c r="I452" t="s">
        <v>2220</v>
      </c>
      <c r="J452">
        <v>2.73107129375316E-34</v>
      </c>
      <c r="K452">
        <v>0</v>
      </c>
      <c r="L452" t="s">
        <v>1502</v>
      </c>
      <c r="M452" t="s">
        <v>3621</v>
      </c>
      <c r="N452" t="s">
        <v>4011</v>
      </c>
      <c r="O452" t="s">
        <v>4260</v>
      </c>
      <c r="P452" t="s">
        <v>4454</v>
      </c>
    </row>
    <row r="453" spans="1:16" x14ac:dyDescent="0.2">
      <c r="A453" t="s">
        <v>1411</v>
      </c>
      <c r="B453" t="s">
        <v>2559</v>
      </c>
      <c r="C453" t="s">
        <v>1527</v>
      </c>
      <c r="D453" t="s">
        <v>1534</v>
      </c>
      <c r="E453" t="s">
        <v>1534</v>
      </c>
      <c r="F453" t="s">
        <v>3031</v>
      </c>
      <c r="G453" t="s">
        <v>1589</v>
      </c>
      <c r="H453" t="s">
        <v>1938</v>
      </c>
      <c r="I453" t="s">
        <v>1933</v>
      </c>
      <c r="J453">
        <v>1.49250950398589E-36</v>
      </c>
      <c r="K453">
        <v>0</v>
      </c>
      <c r="L453" t="s">
        <v>1502</v>
      </c>
      <c r="M453" t="s">
        <v>3621</v>
      </c>
      <c r="N453" t="s">
        <v>4011</v>
      </c>
      <c r="O453" t="s">
        <v>4260</v>
      </c>
      <c r="P453" t="s">
        <v>4454</v>
      </c>
    </row>
    <row r="454" spans="1:16" x14ac:dyDescent="0.2">
      <c r="A454" t="s">
        <v>2079</v>
      </c>
      <c r="B454" t="s">
        <v>2082</v>
      </c>
      <c r="C454" t="s">
        <v>1558</v>
      </c>
      <c r="D454" t="s">
        <v>1554</v>
      </c>
      <c r="E454" t="s">
        <v>1537</v>
      </c>
      <c r="F454" t="s">
        <v>2073</v>
      </c>
      <c r="G454" t="s">
        <v>2446</v>
      </c>
      <c r="H454" t="s">
        <v>1626</v>
      </c>
      <c r="I454" t="s">
        <v>1544</v>
      </c>
      <c r="J454">
        <v>1.2064495071469E-24</v>
      </c>
      <c r="K454">
        <v>0</v>
      </c>
      <c r="L454" t="s">
        <v>1502</v>
      </c>
      <c r="M454" t="s">
        <v>3618</v>
      </c>
      <c r="N454" t="s">
        <v>4012</v>
      </c>
      <c r="O454" t="s">
        <v>4260</v>
      </c>
      <c r="P454" t="s">
        <v>4455</v>
      </c>
    </row>
    <row r="455" spans="1:16" x14ac:dyDescent="0.2">
      <c r="A455" t="s">
        <v>2081</v>
      </c>
      <c r="B455" t="s">
        <v>3099</v>
      </c>
      <c r="C455" t="s">
        <v>1526</v>
      </c>
      <c r="D455" t="s">
        <v>1531</v>
      </c>
      <c r="E455" t="s">
        <v>1561</v>
      </c>
      <c r="F455" t="s">
        <v>3074</v>
      </c>
      <c r="G455" t="s">
        <v>1815</v>
      </c>
      <c r="H455" t="s">
        <v>2124</v>
      </c>
      <c r="I455" t="s">
        <v>1609</v>
      </c>
      <c r="J455">
        <v>2.4118268039237802E-19</v>
      </c>
      <c r="K455">
        <v>0</v>
      </c>
      <c r="L455" t="s">
        <v>1502</v>
      </c>
      <c r="M455" t="s">
        <v>3618</v>
      </c>
      <c r="N455" t="s">
        <v>4012</v>
      </c>
      <c r="O455" t="s">
        <v>4260</v>
      </c>
      <c r="P455" t="s">
        <v>4455</v>
      </c>
    </row>
    <row r="456" spans="1:16" x14ac:dyDescent="0.2">
      <c r="A456" t="s">
        <v>2083</v>
      </c>
      <c r="B456" t="s">
        <v>2084</v>
      </c>
      <c r="C456" t="s">
        <v>1573</v>
      </c>
      <c r="D456" t="s">
        <v>1544</v>
      </c>
      <c r="E456" t="s">
        <v>1669</v>
      </c>
      <c r="F456" t="s">
        <v>2077</v>
      </c>
      <c r="G456" t="s">
        <v>2446</v>
      </c>
      <c r="H456" t="s">
        <v>2124</v>
      </c>
      <c r="I456" t="s">
        <v>1533</v>
      </c>
      <c r="J456">
        <v>3.0285897832570602E-18</v>
      </c>
      <c r="K456">
        <v>0</v>
      </c>
      <c r="L456" t="s">
        <v>1502</v>
      </c>
      <c r="M456" t="s">
        <v>3621</v>
      </c>
      <c r="N456" t="s">
        <v>4013</v>
      </c>
      <c r="O456" t="s">
        <v>4260</v>
      </c>
      <c r="P456" t="s">
        <v>4456</v>
      </c>
    </row>
    <row r="457" spans="1:16" x14ac:dyDescent="0.2">
      <c r="A457" t="s">
        <v>2085</v>
      </c>
      <c r="B457" t="s">
        <v>1531</v>
      </c>
      <c r="C457" t="s">
        <v>1528</v>
      </c>
      <c r="D457" t="s">
        <v>3100</v>
      </c>
      <c r="E457" t="s">
        <v>1534</v>
      </c>
      <c r="F457" t="s">
        <v>2690</v>
      </c>
      <c r="G457" t="s">
        <v>3101</v>
      </c>
      <c r="H457" t="s">
        <v>1556</v>
      </c>
      <c r="I457" t="s">
        <v>1528</v>
      </c>
      <c r="J457">
        <v>1.23719009470141E-10</v>
      </c>
      <c r="K457">
        <v>0</v>
      </c>
      <c r="L457" t="s">
        <v>1501</v>
      </c>
      <c r="M457" t="s">
        <v>3621</v>
      </c>
      <c r="N457" t="s">
        <v>4014</v>
      </c>
      <c r="O457" t="s">
        <v>4260</v>
      </c>
      <c r="P457" t="s">
        <v>4323</v>
      </c>
    </row>
    <row r="458" spans="1:16" x14ac:dyDescent="0.2">
      <c r="A458" t="s">
        <v>2088</v>
      </c>
      <c r="B458" t="s">
        <v>1533</v>
      </c>
      <c r="C458" t="s">
        <v>1539</v>
      </c>
      <c r="D458" t="s">
        <v>3102</v>
      </c>
      <c r="E458" t="s">
        <v>1561</v>
      </c>
      <c r="F458" t="s">
        <v>1552</v>
      </c>
      <c r="G458" t="s">
        <v>3103</v>
      </c>
      <c r="H458" t="s">
        <v>3104</v>
      </c>
      <c r="I458" t="s">
        <v>1526</v>
      </c>
      <c r="J458">
        <v>5.4202492179892099E-21</v>
      </c>
      <c r="K458">
        <v>0</v>
      </c>
      <c r="L458" t="s">
        <v>2439</v>
      </c>
    </row>
    <row r="459" spans="1:16" x14ac:dyDescent="0.2">
      <c r="A459" t="s">
        <v>2089</v>
      </c>
      <c r="B459" t="s">
        <v>1538</v>
      </c>
      <c r="C459" t="s">
        <v>1533</v>
      </c>
      <c r="D459" t="s">
        <v>3105</v>
      </c>
      <c r="E459" t="s">
        <v>1534</v>
      </c>
      <c r="F459" t="s">
        <v>2077</v>
      </c>
      <c r="G459" t="s">
        <v>1753</v>
      </c>
      <c r="H459" t="s">
        <v>2446</v>
      </c>
      <c r="I459" t="s">
        <v>3106</v>
      </c>
      <c r="J459">
        <v>8.0640337119482892E-9</v>
      </c>
      <c r="K459">
        <v>0</v>
      </c>
      <c r="L459" t="s">
        <v>2438</v>
      </c>
    </row>
    <row r="460" spans="1:16" x14ac:dyDescent="0.2">
      <c r="A460" t="s">
        <v>2091</v>
      </c>
      <c r="B460" t="s">
        <v>1544</v>
      </c>
      <c r="C460" t="s">
        <v>1584</v>
      </c>
      <c r="D460" t="s">
        <v>2462</v>
      </c>
      <c r="E460" t="s">
        <v>1554</v>
      </c>
      <c r="F460" t="s">
        <v>3107</v>
      </c>
      <c r="G460" t="s">
        <v>1900</v>
      </c>
      <c r="H460" t="s">
        <v>3108</v>
      </c>
      <c r="I460" t="s">
        <v>1526</v>
      </c>
      <c r="J460">
        <v>2.9319681890289198E-16</v>
      </c>
      <c r="K460">
        <v>0</v>
      </c>
      <c r="L460" t="s">
        <v>2439</v>
      </c>
      <c r="M460" t="s">
        <v>3616</v>
      </c>
      <c r="N460" t="s">
        <v>4015</v>
      </c>
      <c r="O460" t="s">
        <v>4260</v>
      </c>
      <c r="P460" t="s">
        <v>1498</v>
      </c>
    </row>
    <row r="461" spans="1:16" x14ac:dyDescent="0.2">
      <c r="A461" t="s">
        <v>2093</v>
      </c>
      <c r="B461" t="s">
        <v>3109</v>
      </c>
      <c r="C461" t="s">
        <v>1531</v>
      </c>
      <c r="D461" t="s">
        <v>1554</v>
      </c>
      <c r="E461" t="s">
        <v>1534</v>
      </c>
      <c r="F461" t="s">
        <v>3110</v>
      </c>
      <c r="G461" t="s">
        <v>2159</v>
      </c>
      <c r="H461" t="s">
        <v>1558</v>
      </c>
      <c r="I461" t="s">
        <v>1531</v>
      </c>
      <c r="J461">
        <v>1.2188216967029099E-24</v>
      </c>
      <c r="K461">
        <v>0</v>
      </c>
      <c r="L461" t="s">
        <v>1502</v>
      </c>
      <c r="M461" t="s">
        <v>3626</v>
      </c>
      <c r="N461" t="s">
        <v>1040</v>
      </c>
      <c r="O461" t="s">
        <v>4261</v>
      </c>
    </row>
    <row r="462" spans="1:16" x14ac:dyDescent="0.2">
      <c r="A462" t="s">
        <v>2095</v>
      </c>
      <c r="B462" t="s">
        <v>3111</v>
      </c>
      <c r="C462" t="s">
        <v>1539</v>
      </c>
      <c r="D462" t="s">
        <v>1543</v>
      </c>
      <c r="E462" t="s">
        <v>1858</v>
      </c>
      <c r="F462" t="s">
        <v>2663</v>
      </c>
      <c r="G462" t="s">
        <v>3112</v>
      </c>
      <c r="H462" t="s">
        <v>2639</v>
      </c>
      <c r="I462" t="s">
        <v>1528</v>
      </c>
      <c r="J462">
        <v>8.0459494810545295E-22</v>
      </c>
      <c r="K462">
        <v>0</v>
      </c>
      <c r="L462" t="s">
        <v>1502</v>
      </c>
    </row>
    <row r="463" spans="1:16" x14ac:dyDescent="0.2">
      <c r="A463" t="s">
        <v>3113</v>
      </c>
      <c r="B463" t="s">
        <v>1544</v>
      </c>
      <c r="C463" t="s">
        <v>3114</v>
      </c>
      <c r="D463" t="s">
        <v>3115</v>
      </c>
      <c r="E463" t="s">
        <v>1534</v>
      </c>
      <c r="F463" t="s">
        <v>3116</v>
      </c>
      <c r="G463" t="s">
        <v>1808</v>
      </c>
      <c r="H463" t="s">
        <v>2471</v>
      </c>
      <c r="I463" t="s">
        <v>1528</v>
      </c>
      <c r="J463">
        <v>5.2203510852623397E-23</v>
      </c>
      <c r="K463">
        <v>0</v>
      </c>
      <c r="L463" t="s">
        <v>1501</v>
      </c>
      <c r="M463" t="s">
        <v>3621</v>
      </c>
      <c r="N463" t="s">
        <v>4016</v>
      </c>
      <c r="O463" t="s">
        <v>4260</v>
      </c>
      <c r="P463" t="s">
        <v>4276</v>
      </c>
    </row>
    <row r="464" spans="1:16" x14ac:dyDescent="0.2">
      <c r="A464" t="s">
        <v>3117</v>
      </c>
      <c r="B464" t="s">
        <v>1552</v>
      </c>
      <c r="C464" t="s">
        <v>3118</v>
      </c>
      <c r="D464" t="s">
        <v>3119</v>
      </c>
      <c r="E464" t="s">
        <v>1534</v>
      </c>
      <c r="F464" t="s">
        <v>1609</v>
      </c>
      <c r="G464" t="s">
        <v>1721</v>
      </c>
      <c r="H464" t="s">
        <v>1526</v>
      </c>
      <c r="I464" t="s">
        <v>1528</v>
      </c>
      <c r="J464">
        <v>2.8064756393565701E-15</v>
      </c>
      <c r="K464">
        <v>0</v>
      </c>
      <c r="L464" t="s">
        <v>1501</v>
      </c>
      <c r="M464" t="s">
        <v>3618</v>
      </c>
      <c r="N464" t="s">
        <v>4017</v>
      </c>
      <c r="O464" t="s">
        <v>4260</v>
      </c>
      <c r="P464" t="s">
        <v>969</v>
      </c>
    </row>
    <row r="465" spans="1:16" x14ac:dyDescent="0.2">
      <c r="A465" t="s">
        <v>1425</v>
      </c>
      <c r="B465" t="s">
        <v>1533</v>
      </c>
      <c r="C465" t="s">
        <v>1558</v>
      </c>
      <c r="D465" t="s">
        <v>1552</v>
      </c>
      <c r="E465" t="s">
        <v>2097</v>
      </c>
      <c r="F465" t="s">
        <v>1527</v>
      </c>
      <c r="G465" t="s">
        <v>1573</v>
      </c>
      <c r="H465" t="s">
        <v>1558</v>
      </c>
      <c r="I465" t="s">
        <v>1544</v>
      </c>
      <c r="J465">
        <v>1.03527914087783E-35</v>
      </c>
      <c r="K465">
        <v>0</v>
      </c>
      <c r="L465" t="s">
        <v>1497</v>
      </c>
      <c r="M465" t="s">
        <v>3618</v>
      </c>
      <c r="N465" t="s">
        <v>4018</v>
      </c>
      <c r="O465" t="s">
        <v>4260</v>
      </c>
      <c r="P465" t="s">
        <v>4457</v>
      </c>
    </row>
    <row r="466" spans="1:16" x14ac:dyDescent="0.2">
      <c r="A466" t="s">
        <v>1412</v>
      </c>
      <c r="B466" t="s">
        <v>1531</v>
      </c>
      <c r="C466" t="s">
        <v>1607</v>
      </c>
      <c r="D466" t="s">
        <v>1534</v>
      </c>
      <c r="E466" t="s">
        <v>3120</v>
      </c>
      <c r="F466" t="s">
        <v>1552</v>
      </c>
      <c r="G466" t="s">
        <v>1626</v>
      </c>
      <c r="H466" t="s">
        <v>3121</v>
      </c>
      <c r="I466" t="s">
        <v>1528</v>
      </c>
      <c r="J466">
        <v>9.0948505313926694E-36</v>
      </c>
      <c r="K466">
        <v>0</v>
      </c>
      <c r="L466" t="s">
        <v>1497</v>
      </c>
      <c r="M466" t="s">
        <v>3621</v>
      </c>
      <c r="N466" t="s">
        <v>4019</v>
      </c>
      <c r="O466" t="s">
        <v>4260</v>
      </c>
      <c r="P466" t="s">
        <v>4458</v>
      </c>
    </row>
    <row r="467" spans="1:16" x14ac:dyDescent="0.2">
      <c r="A467" t="s">
        <v>2100</v>
      </c>
      <c r="B467" t="s">
        <v>2797</v>
      </c>
      <c r="C467" t="s">
        <v>1552</v>
      </c>
      <c r="D467" t="s">
        <v>1536</v>
      </c>
      <c r="E467" t="s">
        <v>1534</v>
      </c>
      <c r="F467" t="s">
        <v>3122</v>
      </c>
      <c r="G467" t="s">
        <v>1618</v>
      </c>
      <c r="H467" t="s">
        <v>1556</v>
      </c>
      <c r="I467" t="s">
        <v>1552</v>
      </c>
      <c r="J467">
        <v>9.5174203894273097E-18</v>
      </c>
      <c r="K467">
        <v>0</v>
      </c>
      <c r="L467" t="s">
        <v>1502</v>
      </c>
      <c r="M467" t="s">
        <v>3621</v>
      </c>
      <c r="N467" t="s">
        <v>4020</v>
      </c>
      <c r="O467" t="s">
        <v>4260</v>
      </c>
      <c r="P467" t="s">
        <v>4459</v>
      </c>
    </row>
    <row r="468" spans="1:16" x14ac:dyDescent="0.2">
      <c r="A468" t="s">
        <v>1426</v>
      </c>
      <c r="B468" t="s">
        <v>1556</v>
      </c>
      <c r="C468" t="s">
        <v>1558</v>
      </c>
      <c r="D468" t="s">
        <v>1596</v>
      </c>
      <c r="E468" t="s">
        <v>1884</v>
      </c>
      <c r="F468" t="s">
        <v>3123</v>
      </c>
      <c r="G468" t="s">
        <v>1562</v>
      </c>
      <c r="H468" t="s">
        <v>1815</v>
      </c>
      <c r="I468" t="s">
        <v>1544</v>
      </c>
      <c r="J468">
        <v>1.06885635324876E-44</v>
      </c>
      <c r="K468">
        <v>0</v>
      </c>
      <c r="L468" t="s">
        <v>1497</v>
      </c>
      <c r="M468" t="s">
        <v>3621</v>
      </c>
      <c r="N468" t="s">
        <v>4021</v>
      </c>
      <c r="O468" t="s">
        <v>4260</v>
      </c>
    </row>
    <row r="469" spans="1:16" x14ac:dyDescent="0.2">
      <c r="A469" t="s">
        <v>1427</v>
      </c>
      <c r="B469" t="s">
        <v>1544</v>
      </c>
      <c r="C469" t="s">
        <v>1556</v>
      </c>
      <c r="D469" t="s">
        <v>1590</v>
      </c>
      <c r="E469" t="s">
        <v>3124</v>
      </c>
      <c r="F469" t="s">
        <v>1591</v>
      </c>
      <c r="G469" t="s">
        <v>1573</v>
      </c>
      <c r="H469" t="s">
        <v>2446</v>
      </c>
      <c r="I469" t="s">
        <v>1531</v>
      </c>
      <c r="J469">
        <v>3.6134486441868898E-31</v>
      </c>
      <c r="K469">
        <v>0</v>
      </c>
      <c r="L469" t="s">
        <v>1497</v>
      </c>
      <c r="M469" t="s">
        <v>3618</v>
      </c>
      <c r="N469" t="s">
        <v>4021</v>
      </c>
      <c r="O469" t="s">
        <v>4260</v>
      </c>
    </row>
    <row r="470" spans="1:16" x14ac:dyDescent="0.2">
      <c r="A470" t="s">
        <v>1432</v>
      </c>
      <c r="B470" t="s">
        <v>3125</v>
      </c>
      <c r="C470" t="s">
        <v>1528</v>
      </c>
      <c r="D470" t="s">
        <v>1707</v>
      </c>
      <c r="E470" t="s">
        <v>1534</v>
      </c>
      <c r="F470" t="s">
        <v>2220</v>
      </c>
      <c r="G470" t="s">
        <v>1626</v>
      </c>
      <c r="H470" t="s">
        <v>1538</v>
      </c>
      <c r="I470" t="s">
        <v>1942</v>
      </c>
      <c r="J470">
        <v>6.5842842815943397E-30</v>
      </c>
      <c r="K470">
        <v>0</v>
      </c>
      <c r="L470" t="s">
        <v>1502</v>
      </c>
      <c r="M470" t="s">
        <v>3618</v>
      </c>
      <c r="N470" t="s">
        <v>4022</v>
      </c>
      <c r="O470" t="s">
        <v>4260</v>
      </c>
      <c r="P470" t="s">
        <v>4460</v>
      </c>
    </row>
    <row r="471" spans="1:16" x14ac:dyDescent="0.2">
      <c r="A471" t="s">
        <v>2102</v>
      </c>
      <c r="B471" t="s">
        <v>1556</v>
      </c>
      <c r="C471" t="s">
        <v>1552</v>
      </c>
      <c r="D471" t="s">
        <v>1554</v>
      </c>
      <c r="E471" t="s">
        <v>1554</v>
      </c>
      <c r="F471" t="s">
        <v>2488</v>
      </c>
      <c r="G471" t="s">
        <v>1753</v>
      </c>
      <c r="H471" t="s">
        <v>3126</v>
      </c>
      <c r="I471" t="s">
        <v>1528</v>
      </c>
      <c r="J471">
        <v>1.4319497236652999E-28</v>
      </c>
      <c r="K471">
        <v>0</v>
      </c>
      <c r="L471" t="s">
        <v>2439</v>
      </c>
    </row>
    <row r="472" spans="1:16" x14ac:dyDescent="0.2">
      <c r="A472" t="s">
        <v>1428</v>
      </c>
      <c r="B472" t="s">
        <v>3127</v>
      </c>
      <c r="C472" t="s">
        <v>1531</v>
      </c>
      <c r="D472" t="s">
        <v>3128</v>
      </c>
      <c r="E472" t="s">
        <v>1554</v>
      </c>
      <c r="F472" t="s">
        <v>3129</v>
      </c>
      <c r="G472" t="s">
        <v>1647</v>
      </c>
      <c r="H472" t="s">
        <v>2347</v>
      </c>
      <c r="I472" t="s">
        <v>1552</v>
      </c>
      <c r="J472">
        <v>2.6257444912993902E-22</v>
      </c>
      <c r="K472">
        <v>0</v>
      </c>
      <c r="L472" t="s">
        <v>1502</v>
      </c>
      <c r="M472" t="s">
        <v>3618</v>
      </c>
      <c r="N472" t="s">
        <v>4023</v>
      </c>
      <c r="O472" t="s">
        <v>4260</v>
      </c>
      <c r="P472" t="s">
        <v>4461</v>
      </c>
    </row>
    <row r="473" spans="1:16" x14ac:dyDescent="0.2">
      <c r="A473" t="s">
        <v>2104</v>
      </c>
      <c r="B473" t="s">
        <v>2105</v>
      </c>
      <c r="C473" t="s">
        <v>1573</v>
      </c>
      <c r="D473" t="s">
        <v>1527</v>
      </c>
      <c r="E473" t="s">
        <v>1537</v>
      </c>
      <c r="F473" t="s">
        <v>1739</v>
      </c>
      <c r="G473" t="s">
        <v>1539</v>
      </c>
      <c r="H473" t="s">
        <v>1660</v>
      </c>
      <c r="I473" t="s">
        <v>1544</v>
      </c>
      <c r="J473">
        <v>1.5373570765523101E-27</v>
      </c>
      <c r="K473">
        <v>0</v>
      </c>
      <c r="L473" t="s">
        <v>1502</v>
      </c>
      <c r="M473" t="s">
        <v>3618</v>
      </c>
      <c r="N473" t="s">
        <v>4024</v>
      </c>
      <c r="O473" t="s">
        <v>4260</v>
      </c>
      <c r="P473" t="s">
        <v>4462</v>
      </c>
    </row>
    <row r="474" spans="1:16" x14ac:dyDescent="0.2">
      <c r="A474" t="s">
        <v>2106</v>
      </c>
      <c r="B474" t="s">
        <v>1533</v>
      </c>
      <c r="C474" t="s">
        <v>1927</v>
      </c>
      <c r="D474" t="s">
        <v>3130</v>
      </c>
      <c r="E474" t="s">
        <v>1849</v>
      </c>
      <c r="F474" t="s">
        <v>1708</v>
      </c>
      <c r="G474" t="s">
        <v>1589</v>
      </c>
      <c r="H474" t="s">
        <v>3131</v>
      </c>
      <c r="I474" t="s">
        <v>1544</v>
      </c>
      <c r="J474">
        <v>2.1947316986897301E-22</v>
      </c>
      <c r="K474">
        <v>0</v>
      </c>
      <c r="L474" t="s">
        <v>2439</v>
      </c>
      <c r="M474" t="s">
        <v>3618</v>
      </c>
      <c r="N474" t="s">
        <v>4025</v>
      </c>
      <c r="O474" t="s">
        <v>4260</v>
      </c>
      <c r="P474" t="s">
        <v>969</v>
      </c>
    </row>
    <row r="475" spans="1:16" x14ac:dyDescent="0.2">
      <c r="A475" t="s">
        <v>2107</v>
      </c>
      <c r="B475" t="s">
        <v>1531</v>
      </c>
      <c r="C475" t="s">
        <v>1552</v>
      </c>
      <c r="D475" t="s">
        <v>2655</v>
      </c>
      <c r="E475" t="s">
        <v>2503</v>
      </c>
      <c r="F475" t="s">
        <v>2655</v>
      </c>
      <c r="G475" t="s">
        <v>1588</v>
      </c>
      <c r="H475" t="s">
        <v>1565</v>
      </c>
      <c r="I475" t="s">
        <v>1552</v>
      </c>
      <c r="J475">
        <v>2.6610015103254499E-19</v>
      </c>
      <c r="K475">
        <v>0</v>
      </c>
      <c r="L475" t="s">
        <v>1497</v>
      </c>
      <c r="M475" t="s">
        <v>3621</v>
      </c>
      <c r="N475" t="s">
        <v>4026</v>
      </c>
      <c r="O475" t="s">
        <v>4260</v>
      </c>
      <c r="P475" t="s">
        <v>4463</v>
      </c>
    </row>
    <row r="476" spans="1:16" x14ac:dyDescent="0.2">
      <c r="A476" t="s">
        <v>1429</v>
      </c>
      <c r="B476" t="s">
        <v>2498</v>
      </c>
      <c r="C476" t="s">
        <v>1556</v>
      </c>
      <c r="D476" t="s">
        <v>1528</v>
      </c>
      <c r="E476" t="s">
        <v>1569</v>
      </c>
      <c r="F476" t="s">
        <v>3132</v>
      </c>
      <c r="G476" t="s">
        <v>1966</v>
      </c>
      <c r="H476" t="s">
        <v>1660</v>
      </c>
      <c r="I476" t="s">
        <v>1531</v>
      </c>
      <c r="J476">
        <v>2.3932136656841702E-34</v>
      </c>
      <c r="K476">
        <v>0</v>
      </c>
      <c r="L476" t="s">
        <v>1502</v>
      </c>
      <c r="M476" t="s">
        <v>3621</v>
      </c>
      <c r="N476" t="s">
        <v>4027</v>
      </c>
      <c r="O476" t="s">
        <v>4260</v>
      </c>
      <c r="P476" t="s">
        <v>4464</v>
      </c>
    </row>
    <row r="477" spans="1:16" x14ac:dyDescent="0.2">
      <c r="A477" t="s">
        <v>1433</v>
      </c>
      <c r="B477" t="s">
        <v>2708</v>
      </c>
      <c r="C477" t="s">
        <v>1554</v>
      </c>
      <c r="D477" t="s">
        <v>1536</v>
      </c>
      <c r="E477" t="s">
        <v>1534</v>
      </c>
      <c r="F477" t="s">
        <v>1625</v>
      </c>
      <c r="G477" t="s">
        <v>1753</v>
      </c>
      <c r="H477" t="s">
        <v>1573</v>
      </c>
      <c r="I477" t="s">
        <v>1586</v>
      </c>
      <c r="J477">
        <v>1.83338239814663E-31</v>
      </c>
      <c r="K477">
        <v>0</v>
      </c>
      <c r="L477" t="s">
        <v>1502</v>
      </c>
      <c r="M477" t="s">
        <v>3616</v>
      </c>
      <c r="N477" t="s">
        <v>4028</v>
      </c>
      <c r="O477" t="s">
        <v>4260</v>
      </c>
      <c r="P477" t="s">
        <v>1498</v>
      </c>
    </row>
    <row r="478" spans="1:16" x14ac:dyDescent="0.2">
      <c r="A478" t="s">
        <v>2108</v>
      </c>
      <c r="B478" t="s">
        <v>2360</v>
      </c>
      <c r="C478" t="s">
        <v>2252</v>
      </c>
      <c r="D478" t="s">
        <v>2151</v>
      </c>
      <c r="E478" t="s">
        <v>1537</v>
      </c>
      <c r="F478" t="s">
        <v>1613</v>
      </c>
      <c r="G478" t="s">
        <v>1753</v>
      </c>
      <c r="H478" t="s">
        <v>1539</v>
      </c>
      <c r="I478" t="s">
        <v>1526</v>
      </c>
      <c r="J478">
        <v>2.1764909909358099E-14</v>
      </c>
      <c r="K478">
        <v>0</v>
      </c>
      <c r="L478" t="s">
        <v>1502</v>
      </c>
      <c r="M478" t="s">
        <v>3618</v>
      </c>
      <c r="N478" t="s">
        <v>4029</v>
      </c>
      <c r="O478" t="s">
        <v>4260</v>
      </c>
      <c r="P478" t="s">
        <v>4325</v>
      </c>
    </row>
    <row r="479" spans="1:16" x14ac:dyDescent="0.2">
      <c r="A479" t="s">
        <v>2110</v>
      </c>
      <c r="B479" t="s">
        <v>2242</v>
      </c>
      <c r="C479" t="s">
        <v>1558</v>
      </c>
      <c r="D479" t="s">
        <v>1526</v>
      </c>
      <c r="E479" t="s">
        <v>1543</v>
      </c>
      <c r="F479" t="s">
        <v>1947</v>
      </c>
      <c r="G479" t="s">
        <v>2446</v>
      </c>
      <c r="H479" t="s">
        <v>2124</v>
      </c>
      <c r="I479" t="s">
        <v>1947</v>
      </c>
      <c r="J479">
        <v>8.5489635411487306E-30</v>
      </c>
      <c r="K479">
        <v>0</v>
      </c>
      <c r="L479" t="s">
        <v>1502</v>
      </c>
      <c r="M479" t="s">
        <v>3619</v>
      </c>
      <c r="N479" t="s">
        <v>3537</v>
      </c>
      <c r="O479" t="s">
        <v>4260</v>
      </c>
    </row>
    <row r="480" spans="1:16" x14ac:dyDescent="0.2">
      <c r="A480" t="s">
        <v>1434</v>
      </c>
      <c r="B480" t="s">
        <v>3133</v>
      </c>
      <c r="C480" t="s">
        <v>1527</v>
      </c>
      <c r="D480" t="s">
        <v>1554</v>
      </c>
      <c r="E480" t="s">
        <v>1670</v>
      </c>
      <c r="F480" t="s">
        <v>1901</v>
      </c>
      <c r="G480" t="s">
        <v>1660</v>
      </c>
      <c r="H480" t="s">
        <v>1556</v>
      </c>
      <c r="I480" t="s">
        <v>1942</v>
      </c>
      <c r="J480">
        <v>9.2610393861344901E-30</v>
      </c>
      <c r="K480">
        <v>0</v>
      </c>
      <c r="L480" t="s">
        <v>1502</v>
      </c>
      <c r="M480" t="s">
        <v>3621</v>
      </c>
      <c r="N480" t="s">
        <v>4030</v>
      </c>
      <c r="O480" t="s">
        <v>4260</v>
      </c>
      <c r="P480" t="s">
        <v>4395</v>
      </c>
    </row>
    <row r="481" spans="1:16" x14ac:dyDescent="0.2">
      <c r="A481" t="s">
        <v>1430</v>
      </c>
      <c r="B481" t="s">
        <v>3134</v>
      </c>
      <c r="C481" t="s">
        <v>1526</v>
      </c>
      <c r="D481" t="s">
        <v>1554</v>
      </c>
      <c r="E481" t="s">
        <v>1552</v>
      </c>
      <c r="F481" t="s">
        <v>1529</v>
      </c>
      <c r="G481" t="s">
        <v>1541</v>
      </c>
      <c r="H481" t="s">
        <v>2471</v>
      </c>
      <c r="I481" t="s">
        <v>1527</v>
      </c>
      <c r="J481">
        <v>1.31294857356767E-48</v>
      </c>
      <c r="K481">
        <v>0</v>
      </c>
      <c r="L481" t="s">
        <v>1502</v>
      </c>
      <c r="M481" t="s">
        <v>3616</v>
      </c>
      <c r="N481" t="s">
        <v>4031</v>
      </c>
      <c r="O481" t="s">
        <v>4260</v>
      </c>
      <c r="P481" t="s">
        <v>1498</v>
      </c>
    </row>
    <row r="482" spans="1:16" x14ac:dyDescent="0.2">
      <c r="A482" t="s">
        <v>2111</v>
      </c>
      <c r="B482" t="s">
        <v>3135</v>
      </c>
      <c r="C482" t="s">
        <v>1565</v>
      </c>
      <c r="D482" t="s">
        <v>1544</v>
      </c>
      <c r="E482" t="s">
        <v>1537</v>
      </c>
      <c r="F482" t="s">
        <v>1607</v>
      </c>
      <c r="G482" t="s">
        <v>1589</v>
      </c>
      <c r="H482" t="s">
        <v>1660</v>
      </c>
      <c r="I482" t="s">
        <v>1612</v>
      </c>
      <c r="J482">
        <v>7.6743515341309296E-29</v>
      </c>
      <c r="K482">
        <v>0</v>
      </c>
      <c r="L482" t="s">
        <v>1502</v>
      </c>
      <c r="M482" t="s">
        <v>3616</v>
      </c>
      <c r="N482" t="s">
        <v>4032</v>
      </c>
      <c r="O482" t="s">
        <v>4260</v>
      </c>
      <c r="P482" t="s">
        <v>1498</v>
      </c>
    </row>
    <row r="483" spans="1:16" x14ac:dyDescent="0.2">
      <c r="A483" t="s">
        <v>2112</v>
      </c>
      <c r="B483" t="s">
        <v>1527</v>
      </c>
      <c r="C483" t="s">
        <v>1612</v>
      </c>
      <c r="D483" t="s">
        <v>3136</v>
      </c>
      <c r="E483" t="s">
        <v>3137</v>
      </c>
      <c r="F483" t="s">
        <v>1552</v>
      </c>
      <c r="G483" t="s">
        <v>2124</v>
      </c>
      <c r="H483" t="s">
        <v>1533</v>
      </c>
      <c r="I483" t="s">
        <v>1528</v>
      </c>
      <c r="J483">
        <v>2.99728135131926E-15</v>
      </c>
      <c r="K483">
        <v>0</v>
      </c>
      <c r="L483" t="s">
        <v>1497</v>
      </c>
      <c r="M483" t="s">
        <v>3621</v>
      </c>
      <c r="N483" t="s">
        <v>4033</v>
      </c>
      <c r="O483" t="s">
        <v>4260</v>
      </c>
      <c r="P483" t="s">
        <v>4348</v>
      </c>
    </row>
    <row r="484" spans="1:16" x14ac:dyDescent="0.2">
      <c r="A484" t="s">
        <v>1435</v>
      </c>
      <c r="B484" t="s">
        <v>3138</v>
      </c>
      <c r="C484" t="s">
        <v>1838</v>
      </c>
      <c r="D484" t="s">
        <v>1838</v>
      </c>
      <c r="E484" t="s">
        <v>1552</v>
      </c>
      <c r="F484" t="s">
        <v>3139</v>
      </c>
      <c r="G484" t="s">
        <v>1753</v>
      </c>
      <c r="H484" t="s">
        <v>1538</v>
      </c>
      <c r="I484" t="s">
        <v>1531</v>
      </c>
      <c r="J484">
        <v>2.7526115403410201E-29</v>
      </c>
      <c r="K484">
        <v>0</v>
      </c>
      <c r="L484" t="s">
        <v>1502</v>
      </c>
      <c r="M484" t="s">
        <v>3621</v>
      </c>
      <c r="N484" t="s">
        <v>4034</v>
      </c>
      <c r="O484" t="s">
        <v>4260</v>
      </c>
      <c r="P484" t="s">
        <v>4465</v>
      </c>
    </row>
    <row r="485" spans="1:16" x14ac:dyDescent="0.2">
      <c r="A485" t="s">
        <v>1436</v>
      </c>
      <c r="B485" t="s">
        <v>2946</v>
      </c>
      <c r="C485" t="s">
        <v>2220</v>
      </c>
      <c r="D485" t="s">
        <v>3128</v>
      </c>
      <c r="E485" t="s">
        <v>1536</v>
      </c>
      <c r="F485" t="s">
        <v>2744</v>
      </c>
      <c r="G485" t="s">
        <v>1589</v>
      </c>
      <c r="H485" t="s">
        <v>1573</v>
      </c>
      <c r="I485" t="s">
        <v>1552</v>
      </c>
      <c r="J485">
        <v>2.16266547689451E-23</v>
      </c>
      <c r="K485">
        <v>0</v>
      </c>
      <c r="L485" t="s">
        <v>1502</v>
      </c>
      <c r="M485" t="s">
        <v>3616</v>
      </c>
      <c r="N485" t="s">
        <v>4035</v>
      </c>
      <c r="O485" t="s">
        <v>4260</v>
      </c>
      <c r="P485" t="s">
        <v>1498</v>
      </c>
    </row>
    <row r="486" spans="1:16" x14ac:dyDescent="0.2">
      <c r="A486" t="s">
        <v>2116</v>
      </c>
      <c r="B486" t="s">
        <v>2113</v>
      </c>
      <c r="C486" t="s">
        <v>1526</v>
      </c>
      <c r="D486" t="s">
        <v>1534</v>
      </c>
      <c r="E486" t="s">
        <v>1579</v>
      </c>
      <c r="F486" t="s">
        <v>1603</v>
      </c>
      <c r="G486" t="s">
        <v>1660</v>
      </c>
      <c r="H486" t="s">
        <v>2471</v>
      </c>
      <c r="I486" t="s">
        <v>1528</v>
      </c>
      <c r="J486">
        <v>7.27548362895104E-28</v>
      </c>
      <c r="K486">
        <v>0</v>
      </c>
      <c r="L486" t="s">
        <v>1502</v>
      </c>
      <c r="M486" t="s">
        <v>3616</v>
      </c>
      <c r="N486" t="s">
        <v>4035</v>
      </c>
      <c r="O486" t="s">
        <v>4260</v>
      </c>
      <c r="P486" t="s">
        <v>1498</v>
      </c>
    </row>
    <row r="487" spans="1:16" x14ac:dyDescent="0.2">
      <c r="A487" t="s">
        <v>2117</v>
      </c>
      <c r="B487" t="s">
        <v>1531</v>
      </c>
      <c r="C487" t="s">
        <v>1531</v>
      </c>
      <c r="D487" t="s">
        <v>3140</v>
      </c>
      <c r="E487" t="s">
        <v>1554</v>
      </c>
      <c r="F487" t="s">
        <v>1993</v>
      </c>
      <c r="G487" t="s">
        <v>1753</v>
      </c>
      <c r="H487" t="s">
        <v>3141</v>
      </c>
      <c r="I487" t="s">
        <v>1528</v>
      </c>
      <c r="J487">
        <v>4.6367079926220898E-10</v>
      </c>
      <c r="K487">
        <v>0</v>
      </c>
      <c r="L487" t="s">
        <v>2439</v>
      </c>
      <c r="M487" t="s">
        <v>3618</v>
      </c>
      <c r="N487" t="s">
        <v>4036</v>
      </c>
      <c r="O487" t="s">
        <v>4260</v>
      </c>
      <c r="P487" t="s">
        <v>4465</v>
      </c>
    </row>
    <row r="488" spans="1:16" x14ac:dyDescent="0.2">
      <c r="A488" t="s">
        <v>2118</v>
      </c>
      <c r="B488" t="s">
        <v>3142</v>
      </c>
      <c r="C488" t="s">
        <v>1552</v>
      </c>
      <c r="D488" t="s">
        <v>1534</v>
      </c>
      <c r="E488" t="s">
        <v>1554</v>
      </c>
      <c r="F488" t="s">
        <v>3143</v>
      </c>
      <c r="G488" t="s">
        <v>1753</v>
      </c>
      <c r="H488" t="s">
        <v>1539</v>
      </c>
      <c r="I488" t="s">
        <v>3144</v>
      </c>
      <c r="J488">
        <v>1.67098959390194E-12</v>
      </c>
      <c r="K488">
        <v>0</v>
      </c>
      <c r="L488" t="s">
        <v>1502</v>
      </c>
      <c r="M488" t="s">
        <v>3621</v>
      </c>
      <c r="N488" t="s">
        <v>4037</v>
      </c>
      <c r="O488" t="s">
        <v>4260</v>
      </c>
    </row>
    <row r="489" spans="1:16" x14ac:dyDescent="0.2">
      <c r="A489" t="s">
        <v>2120</v>
      </c>
      <c r="B489" t="s">
        <v>3145</v>
      </c>
      <c r="C489" t="s">
        <v>1539</v>
      </c>
      <c r="D489" t="s">
        <v>1527</v>
      </c>
      <c r="E489" t="s">
        <v>1554</v>
      </c>
      <c r="F489" t="s">
        <v>2623</v>
      </c>
      <c r="G489" t="s">
        <v>1530</v>
      </c>
      <c r="H489" t="s">
        <v>1556</v>
      </c>
      <c r="I489" t="s">
        <v>1603</v>
      </c>
      <c r="J489">
        <v>4.7809093098997801E-21</v>
      </c>
      <c r="K489">
        <v>0</v>
      </c>
      <c r="L489" t="s">
        <v>1502</v>
      </c>
      <c r="M489" t="s">
        <v>3616</v>
      </c>
      <c r="N489" t="s">
        <v>4038</v>
      </c>
      <c r="O489" t="s">
        <v>4260</v>
      </c>
      <c r="P489" t="s">
        <v>1498</v>
      </c>
    </row>
    <row r="490" spans="1:16" x14ac:dyDescent="0.2">
      <c r="A490" t="s">
        <v>2121</v>
      </c>
      <c r="B490" t="s">
        <v>1558</v>
      </c>
      <c r="C490" t="s">
        <v>2536</v>
      </c>
      <c r="D490" t="s">
        <v>1552</v>
      </c>
      <c r="E490" t="s">
        <v>3146</v>
      </c>
      <c r="F490" t="s">
        <v>1539</v>
      </c>
      <c r="G490" t="s">
        <v>3147</v>
      </c>
      <c r="H490" t="s">
        <v>3148</v>
      </c>
      <c r="I490" t="s">
        <v>1533</v>
      </c>
      <c r="J490">
        <v>3.1938012875147198E-6</v>
      </c>
      <c r="K490">
        <v>0</v>
      </c>
      <c r="L490" t="s">
        <v>2439</v>
      </c>
      <c r="M490" t="s">
        <v>3616</v>
      </c>
      <c r="N490" t="s">
        <v>4039</v>
      </c>
      <c r="O490" t="s">
        <v>4260</v>
      </c>
      <c r="P490" t="s">
        <v>1498</v>
      </c>
    </row>
    <row r="491" spans="1:16" x14ac:dyDescent="0.2">
      <c r="A491" t="s">
        <v>2122</v>
      </c>
      <c r="B491" t="s">
        <v>3149</v>
      </c>
      <c r="C491" t="s">
        <v>1565</v>
      </c>
      <c r="D491" t="s">
        <v>1531</v>
      </c>
      <c r="E491" t="s">
        <v>1560</v>
      </c>
      <c r="F491" t="s">
        <v>3150</v>
      </c>
      <c r="G491" t="s">
        <v>3151</v>
      </c>
      <c r="H491" t="s">
        <v>1815</v>
      </c>
      <c r="I491" t="s">
        <v>1544</v>
      </c>
      <c r="J491">
        <v>1.0512808700594201E-21</v>
      </c>
      <c r="K491">
        <v>0</v>
      </c>
      <c r="L491" t="s">
        <v>1502</v>
      </c>
      <c r="M491" t="s">
        <v>3618</v>
      </c>
      <c r="N491" t="s">
        <v>4040</v>
      </c>
      <c r="O491" t="s">
        <v>4260</v>
      </c>
      <c r="P491" t="s">
        <v>4466</v>
      </c>
    </row>
    <row r="492" spans="1:16" x14ac:dyDescent="0.2">
      <c r="A492" t="s">
        <v>1437</v>
      </c>
      <c r="B492" t="s">
        <v>3152</v>
      </c>
      <c r="C492" t="s">
        <v>1554</v>
      </c>
      <c r="D492" t="s">
        <v>1554</v>
      </c>
      <c r="E492" t="s">
        <v>1554</v>
      </c>
      <c r="F492" t="s">
        <v>3153</v>
      </c>
      <c r="G492" t="s">
        <v>1753</v>
      </c>
      <c r="H492" t="s">
        <v>1938</v>
      </c>
      <c r="I492" t="s">
        <v>1531</v>
      </c>
      <c r="J492">
        <v>1.0518995976202E-30</v>
      </c>
      <c r="K492">
        <v>0</v>
      </c>
      <c r="L492" t="s">
        <v>1502</v>
      </c>
      <c r="M492" t="s">
        <v>3618</v>
      </c>
      <c r="N492" t="s">
        <v>4041</v>
      </c>
      <c r="O492" t="s">
        <v>4260</v>
      </c>
      <c r="P492" t="s">
        <v>4395</v>
      </c>
    </row>
    <row r="493" spans="1:16" x14ac:dyDescent="0.2">
      <c r="A493" t="s">
        <v>1438</v>
      </c>
      <c r="B493" t="s">
        <v>3154</v>
      </c>
      <c r="C493" t="s">
        <v>1539</v>
      </c>
      <c r="D493" t="s">
        <v>1531</v>
      </c>
      <c r="E493" t="s">
        <v>1543</v>
      </c>
      <c r="F493" t="s">
        <v>3028</v>
      </c>
      <c r="G493" t="s">
        <v>1938</v>
      </c>
      <c r="H493" t="s">
        <v>1660</v>
      </c>
      <c r="I493" t="s">
        <v>1533</v>
      </c>
      <c r="J493">
        <v>3.64625270649945E-32</v>
      </c>
      <c r="K493">
        <v>0</v>
      </c>
      <c r="L493" t="s">
        <v>1502</v>
      </c>
      <c r="M493" t="s">
        <v>3621</v>
      </c>
      <c r="N493" t="s">
        <v>4042</v>
      </c>
      <c r="O493" t="s">
        <v>4260</v>
      </c>
      <c r="P493" t="s">
        <v>4467</v>
      </c>
    </row>
    <row r="494" spans="1:16" x14ac:dyDescent="0.2">
      <c r="A494" t="s">
        <v>1439</v>
      </c>
      <c r="B494" t="s">
        <v>3155</v>
      </c>
      <c r="C494" t="s">
        <v>1533</v>
      </c>
      <c r="D494" t="s">
        <v>1528</v>
      </c>
      <c r="E494" t="s">
        <v>1534</v>
      </c>
      <c r="F494" t="s">
        <v>3156</v>
      </c>
      <c r="G494" t="s">
        <v>1588</v>
      </c>
      <c r="H494" t="s">
        <v>2446</v>
      </c>
      <c r="I494" t="s">
        <v>2560</v>
      </c>
      <c r="J494">
        <v>3.3638809286063598E-29</v>
      </c>
      <c r="K494">
        <v>0</v>
      </c>
      <c r="L494" t="s">
        <v>1502</v>
      </c>
      <c r="M494" t="s">
        <v>3621</v>
      </c>
      <c r="N494" t="s">
        <v>4043</v>
      </c>
      <c r="O494" t="s">
        <v>4260</v>
      </c>
      <c r="P494" t="s">
        <v>4468</v>
      </c>
    </row>
    <row r="495" spans="1:16" x14ac:dyDescent="0.2">
      <c r="A495" t="s">
        <v>2126</v>
      </c>
      <c r="B495" t="s">
        <v>2127</v>
      </c>
      <c r="C495" t="s">
        <v>1526</v>
      </c>
      <c r="D495" t="s">
        <v>1531</v>
      </c>
      <c r="E495" t="s">
        <v>1534</v>
      </c>
      <c r="F495" t="s">
        <v>3157</v>
      </c>
      <c r="G495" t="s">
        <v>1588</v>
      </c>
      <c r="H495" t="s">
        <v>1573</v>
      </c>
      <c r="I495" t="s">
        <v>1595</v>
      </c>
      <c r="J495">
        <v>9.9292924728201702E-19</v>
      </c>
      <c r="K495">
        <v>0</v>
      </c>
      <c r="L495" t="s">
        <v>1502</v>
      </c>
      <c r="M495" t="s">
        <v>3631</v>
      </c>
      <c r="N495" t="s">
        <v>4044</v>
      </c>
      <c r="O495" t="s">
        <v>4261</v>
      </c>
      <c r="P495" t="s">
        <v>4469</v>
      </c>
    </row>
    <row r="496" spans="1:16" x14ac:dyDescent="0.2">
      <c r="A496" t="s">
        <v>2128</v>
      </c>
      <c r="B496" t="s">
        <v>2979</v>
      </c>
      <c r="C496" t="s">
        <v>1526</v>
      </c>
      <c r="D496" t="s">
        <v>1527</v>
      </c>
      <c r="E496" t="s">
        <v>1543</v>
      </c>
      <c r="F496" t="s">
        <v>1925</v>
      </c>
      <c r="G496" t="s">
        <v>1626</v>
      </c>
      <c r="H496" t="s">
        <v>2446</v>
      </c>
      <c r="I496" t="s">
        <v>1804</v>
      </c>
      <c r="J496">
        <v>3.9982112792752003E-21</v>
      </c>
      <c r="K496">
        <v>0</v>
      </c>
      <c r="L496" t="s">
        <v>1502</v>
      </c>
      <c r="M496" t="s">
        <v>3618</v>
      </c>
      <c r="N496" t="s">
        <v>4045</v>
      </c>
      <c r="O496" t="s">
        <v>4260</v>
      </c>
      <c r="P496" t="s">
        <v>969</v>
      </c>
    </row>
    <row r="497" spans="1:16" x14ac:dyDescent="0.2">
      <c r="A497" t="s">
        <v>1041</v>
      </c>
      <c r="B497" t="s">
        <v>3158</v>
      </c>
      <c r="C497" t="s">
        <v>1527</v>
      </c>
      <c r="D497" t="s">
        <v>1586</v>
      </c>
      <c r="E497" t="s">
        <v>1534</v>
      </c>
      <c r="F497" t="s">
        <v>3159</v>
      </c>
      <c r="G497" t="s">
        <v>1753</v>
      </c>
      <c r="H497" t="s">
        <v>1539</v>
      </c>
      <c r="I497" t="s">
        <v>1554</v>
      </c>
      <c r="J497">
        <v>9.1025565633519998E-28</v>
      </c>
      <c r="K497">
        <v>0</v>
      </c>
      <c r="L497" t="s">
        <v>1502</v>
      </c>
      <c r="M497" t="s">
        <v>3619</v>
      </c>
      <c r="N497" t="s">
        <v>3539</v>
      </c>
      <c r="O497" t="s">
        <v>4260</v>
      </c>
      <c r="P497" t="s">
        <v>4384</v>
      </c>
    </row>
    <row r="498" spans="1:16" x14ac:dyDescent="0.2">
      <c r="A498" t="s">
        <v>2129</v>
      </c>
      <c r="B498" t="s">
        <v>1736</v>
      </c>
      <c r="C498" t="s">
        <v>1527</v>
      </c>
      <c r="D498" t="s">
        <v>1536</v>
      </c>
      <c r="E498" t="s">
        <v>1554</v>
      </c>
      <c r="F498" t="s">
        <v>1552</v>
      </c>
      <c r="G498" t="s">
        <v>2124</v>
      </c>
      <c r="H498" t="s">
        <v>1538</v>
      </c>
      <c r="I498" t="s">
        <v>3160</v>
      </c>
      <c r="J498">
        <v>2.0094313543659098E-15</v>
      </c>
      <c r="K498">
        <v>0</v>
      </c>
      <c r="L498" t="s">
        <v>2438</v>
      </c>
      <c r="M498" t="s">
        <v>3621</v>
      </c>
      <c r="N498" t="s">
        <v>4046</v>
      </c>
      <c r="O498" t="s">
        <v>4260</v>
      </c>
      <c r="P498" t="s">
        <v>4470</v>
      </c>
    </row>
    <row r="499" spans="1:16" x14ac:dyDescent="0.2">
      <c r="A499" t="s">
        <v>2130</v>
      </c>
      <c r="B499" t="s">
        <v>1573</v>
      </c>
      <c r="C499" t="s">
        <v>3161</v>
      </c>
      <c r="D499" t="s">
        <v>1989</v>
      </c>
      <c r="E499" t="s">
        <v>2209</v>
      </c>
      <c r="F499" t="s">
        <v>1533</v>
      </c>
      <c r="G499" t="s">
        <v>3162</v>
      </c>
      <c r="H499" t="s">
        <v>3163</v>
      </c>
      <c r="I499" t="s">
        <v>1812</v>
      </c>
      <c r="J499">
        <v>4.8207965258628302E-23</v>
      </c>
      <c r="K499">
        <v>0</v>
      </c>
      <c r="L499" t="s">
        <v>2440</v>
      </c>
      <c r="M499" t="s">
        <v>3616</v>
      </c>
      <c r="N499" t="s">
        <v>4047</v>
      </c>
      <c r="O499" t="s">
        <v>4260</v>
      </c>
      <c r="P499" t="s">
        <v>1498</v>
      </c>
    </row>
    <row r="500" spans="1:16" x14ac:dyDescent="0.2">
      <c r="A500" t="s">
        <v>1042</v>
      </c>
      <c r="B500" t="s">
        <v>3164</v>
      </c>
      <c r="C500" t="s">
        <v>1556</v>
      </c>
      <c r="D500" t="s">
        <v>1771</v>
      </c>
      <c r="E500" t="s">
        <v>1560</v>
      </c>
      <c r="F500" t="s">
        <v>3165</v>
      </c>
      <c r="G500" t="s">
        <v>1558</v>
      </c>
      <c r="H500" t="s">
        <v>1815</v>
      </c>
      <c r="I500" t="s">
        <v>1531</v>
      </c>
      <c r="J500">
        <v>3.2913009839099E-25</v>
      </c>
      <c r="K500">
        <v>0</v>
      </c>
      <c r="L500" t="s">
        <v>1502</v>
      </c>
      <c r="M500" t="s">
        <v>3619</v>
      </c>
      <c r="N500" t="s">
        <v>3539</v>
      </c>
      <c r="O500" t="s">
        <v>4260</v>
      </c>
      <c r="P500" t="s">
        <v>4384</v>
      </c>
    </row>
    <row r="501" spans="1:16" x14ac:dyDescent="0.2">
      <c r="A501" t="s">
        <v>2131</v>
      </c>
      <c r="B501" t="s">
        <v>1527</v>
      </c>
      <c r="C501" t="s">
        <v>1558</v>
      </c>
      <c r="D501" t="s">
        <v>2690</v>
      </c>
      <c r="E501" t="s">
        <v>1537</v>
      </c>
      <c r="F501" t="s">
        <v>1552</v>
      </c>
      <c r="G501" t="s">
        <v>3166</v>
      </c>
      <c r="H501" t="s">
        <v>3167</v>
      </c>
      <c r="I501" t="s">
        <v>3168</v>
      </c>
      <c r="J501">
        <v>2.7339341894439601E-6</v>
      </c>
      <c r="K501">
        <v>0</v>
      </c>
      <c r="L501" t="s">
        <v>2440</v>
      </c>
      <c r="M501" t="s">
        <v>3621</v>
      </c>
      <c r="N501" t="s">
        <v>3652</v>
      </c>
      <c r="O501" t="s">
        <v>4260</v>
      </c>
      <c r="P501" t="s">
        <v>4471</v>
      </c>
    </row>
    <row r="502" spans="1:16" x14ac:dyDescent="0.2">
      <c r="A502" t="s">
        <v>2132</v>
      </c>
      <c r="B502" t="s">
        <v>3169</v>
      </c>
      <c r="C502" t="s">
        <v>1539</v>
      </c>
      <c r="D502" t="s">
        <v>1554</v>
      </c>
      <c r="E502" t="s">
        <v>1554</v>
      </c>
      <c r="F502" t="s">
        <v>2615</v>
      </c>
      <c r="G502" t="s">
        <v>1589</v>
      </c>
      <c r="H502" t="s">
        <v>1938</v>
      </c>
      <c r="I502" t="s">
        <v>3170</v>
      </c>
      <c r="J502">
        <v>2.05783006892878E-23</v>
      </c>
      <c r="K502">
        <v>0</v>
      </c>
      <c r="L502" t="s">
        <v>2438</v>
      </c>
      <c r="M502" t="s">
        <v>3621</v>
      </c>
      <c r="N502" t="s">
        <v>4048</v>
      </c>
      <c r="O502" t="s">
        <v>4260</v>
      </c>
      <c r="P502" t="s">
        <v>4472</v>
      </c>
    </row>
    <row r="503" spans="1:16" x14ac:dyDescent="0.2">
      <c r="A503" t="s">
        <v>2134</v>
      </c>
      <c r="B503" t="s">
        <v>2754</v>
      </c>
      <c r="C503" t="s">
        <v>1565</v>
      </c>
      <c r="D503" t="s">
        <v>1527</v>
      </c>
      <c r="E503" t="s">
        <v>1569</v>
      </c>
      <c r="F503" t="s">
        <v>2704</v>
      </c>
      <c r="G503" t="s">
        <v>1589</v>
      </c>
      <c r="H503" t="s">
        <v>3112</v>
      </c>
      <c r="I503" t="s">
        <v>3171</v>
      </c>
      <c r="J503">
        <v>9.4792282245214007E-21</v>
      </c>
      <c r="K503">
        <v>0</v>
      </c>
      <c r="L503" t="s">
        <v>2438</v>
      </c>
      <c r="M503" t="s">
        <v>3621</v>
      </c>
      <c r="N503" t="s">
        <v>4049</v>
      </c>
      <c r="O503" t="s">
        <v>4260</v>
      </c>
      <c r="P503" t="s">
        <v>969</v>
      </c>
    </row>
    <row r="504" spans="1:16" x14ac:dyDescent="0.2">
      <c r="A504" t="s">
        <v>2136</v>
      </c>
      <c r="B504" t="s">
        <v>3119</v>
      </c>
      <c r="C504" t="s">
        <v>1531</v>
      </c>
      <c r="D504" t="s">
        <v>1534</v>
      </c>
      <c r="E504" t="s">
        <v>1534</v>
      </c>
      <c r="F504" t="s">
        <v>3172</v>
      </c>
      <c r="G504" t="s">
        <v>1660</v>
      </c>
      <c r="H504" t="s">
        <v>1565</v>
      </c>
      <c r="I504" t="s">
        <v>1554</v>
      </c>
      <c r="J504">
        <v>8.8768089083635196E-17</v>
      </c>
      <c r="K504">
        <v>0</v>
      </c>
      <c r="L504" t="s">
        <v>1502</v>
      </c>
      <c r="M504" t="s">
        <v>3621</v>
      </c>
      <c r="N504" t="s">
        <v>4050</v>
      </c>
      <c r="O504" t="s">
        <v>4260</v>
      </c>
      <c r="P504" t="s">
        <v>4473</v>
      </c>
    </row>
    <row r="505" spans="1:16" x14ac:dyDescent="0.2">
      <c r="A505" t="s">
        <v>2138</v>
      </c>
      <c r="B505" t="s">
        <v>1701</v>
      </c>
      <c r="C505" t="s">
        <v>1527</v>
      </c>
      <c r="D505" t="s">
        <v>1528</v>
      </c>
      <c r="E505" t="s">
        <v>1536</v>
      </c>
      <c r="F505" t="s">
        <v>1616</v>
      </c>
      <c r="G505" t="s">
        <v>1530</v>
      </c>
      <c r="H505" t="s">
        <v>1558</v>
      </c>
      <c r="I505" t="s">
        <v>1533</v>
      </c>
      <c r="J505">
        <v>1.04118475703843E-31</v>
      </c>
      <c r="K505">
        <v>0</v>
      </c>
      <c r="L505" t="s">
        <v>1502</v>
      </c>
      <c r="M505" t="s">
        <v>3621</v>
      </c>
      <c r="N505" t="s">
        <v>4051</v>
      </c>
      <c r="O505" t="s">
        <v>4260</v>
      </c>
    </row>
    <row r="506" spans="1:16" x14ac:dyDescent="0.2">
      <c r="A506" t="s">
        <v>2139</v>
      </c>
      <c r="B506" t="s">
        <v>1539</v>
      </c>
      <c r="C506" t="s">
        <v>1823</v>
      </c>
      <c r="D506" t="s">
        <v>3173</v>
      </c>
      <c r="E506" t="s">
        <v>1537</v>
      </c>
      <c r="F506" t="s">
        <v>1531</v>
      </c>
      <c r="G506" t="s">
        <v>2124</v>
      </c>
      <c r="H506" t="s">
        <v>3174</v>
      </c>
      <c r="I506" t="s">
        <v>1538</v>
      </c>
      <c r="J506">
        <v>9.65398612495533E-16</v>
      </c>
      <c r="K506">
        <v>0</v>
      </c>
      <c r="L506" t="s">
        <v>2439</v>
      </c>
      <c r="M506" t="s">
        <v>3621</v>
      </c>
      <c r="N506" t="s">
        <v>4052</v>
      </c>
      <c r="O506" t="s">
        <v>4260</v>
      </c>
      <c r="P506" t="s">
        <v>4474</v>
      </c>
    </row>
    <row r="507" spans="1:16" x14ac:dyDescent="0.2">
      <c r="A507" t="s">
        <v>2142</v>
      </c>
      <c r="B507" t="s">
        <v>3175</v>
      </c>
      <c r="C507" t="s">
        <v>1528</v>
      </c>
      <c r="D507" t="s">
        <v>1552</v>
      </c>
      <c r="E507" t="s">
        <v>1534</v>
      </c>
      <c r="F507" t="s">
        <v>1542</v>
      </c>
      <c r="G507" t="s">
        <v>1541</v>
      </c>
      <c r="H507" t="s">
        <v>1565</v>
      </c>
      <c r="I507" t="s">
        <v>1554</v>
      </c>
      <c r="J507">
        <v>1.6825597506627801E-26</v>
      </c>
      <c r="K507">
        <v>0</v>
      </c>
      <c r="L507" t="s">
        <v>1502</v>
      </c>
      <c r="M507" t="s">
        <v>3629</v>
      </c>
      <c r="N507" t="s">
        <v>3540</v>
      </c>
      <c r="O507" t="s">
        <v>4262</v>
      </c>
      <c r="P507" t="s">
        <v>969</v>
      </c>
    </row>
    <row r="508" spans="1:16" x14ac:dyDescent="0.2">
      <c r="A508" t="s">
        <v>1440</v>
      </c>
      <c r="B508" t="s">
        <v>3176</v>
      </c>
      <c r="C508" t="s">
        <v>1554</v>
      </c>
      <c r="D508" t="s">
        <v>1536</v>
      </c>
      <c r="E508" t="s">
        <v>1534</v>
      </c>
      <c r="F508" t="s">
        <v>3116</v>
      </c>
      <c r="G508" t="s">
        <v>1589</v>
      </c>
      <c r="H508" t="s">
        <v>1556</v>
      </c>
      <c r="I508" t="s">
        <v>1554</v>
      </c>
      <c r="J508">
        <v>1.08613364585463E-31</v>
      </c>
      <c r="K508">
        <v>0</v>
      </c>
      <c r="L508" t="s">
        <v>1502</v>
      </c>
      <c r="M508" t="s">
        <v>3621</v>
      </c>
      <c r="N508" t="s">
        <v>4053</v>
      </c>
      <c r="O508" t="s">
        <v>4260</v>
      </c>
    </row>
    <row r="509" spans="1:16" x14ac:dyDescent="0.2">
      <c r="A509" t="s">
        <v>2143</v>
      </c>
      <c r="B509" t="s">
        <v>3177</v>
      </c>
      <c r="C509" t="s">
        <v>1565</v>
      </c>
      <c r="D509" t="s">
        <v>1526</v>
      </c>
      <c r="E509" t="s">
        <v>1543</v>
      </c>
      <c r="F509" t="s">
        <v>2087</v>
      </c>
      <c r="G509" t="s">
        <v>1753</v>
      </c>
      <c r="H509" t="s">
        <v>2124</v>
      </c>
      <c r="I509" t="s">
        <v>1835</v>
      </c>
      <c r="J509">
        <v>9.1740354231787499E-28</v>
      </c>
      <c r="K509">
        <v>0</v>
      </c>
      <c r="L509" t="s">
        <v>2438</v>
      </c>
    </row>
    <row r="510" spans="1:16" x14ac:dyDescent="0.2">
      <c r="A510" t="s">
        <v>2144</v>
      </c>
      <c r="B510" t="s">
        <v>1565</v>
      </c>
      <c r="C510" t="s">
        <v>1573</v>
      </c>
      <c r="D510" t="s">
        <v>3178</v>
      </c>
      <c r="E510" t="s">
        <v>1537</v>
      </c>
      <c r="F510" t="s">
        <v>1533</v>
      </c>
      <c r="G510" t="s">
        <v>2884</v>
      </c>
      <c r="H510" t="s">
        <v>3179</v>
      </c>
      <c r="I510" t="s">
        <v>1563</v>
      </c>
      <c r="J510">
        <v>2.1768867416220101E-14</v>
      </c>
      <c r="K510">
        <v>0</v>
      </c>
      <c r="L510" t="s">
        <v>2439</v>
      </c>
      <c r="M510" t="s">
        <v>3619</v>
      </c>
      <c r="N510" t="s">
        <v>3541</v>
      </c>
      <c r="O510" t="s">
        <v>4260</v>
      </c>
      <c r="P510" t="s">
        <v>4475</v>
      </c>
    </row>
    <row r="511" spans="1:16" x14ac:dyDescent="0.2">
      <c r="A511" t="s">
        <v>2145</v>
      </c>
      <c r="B511" t="s">
        <v>1544</v>
      </c>
      <c r="C511" t="s">
        <v>3180</v>
      </c>
      <c r="D511" t="s">
        <v>1619</v>
      </c>
      <c r="E511" t="s">
        <v>1560</v>
      </c>
      <c r="F511" t="s">
        <v>1554</v>
      </c>
      <c r="G511" t="s">
        <v>3181</v>
      </c>
      <c r="H511" t="s">
        <v>2446</v>
      </c>
      <c r="I511" t="s">
        <v>1538</v>
      </c>
      <c r="J511">
        <v>8.5586099205373706E-17</v>
      </c>
      <c r="K511">
        <v>0</v>
      </c>
      <c r="L511" t="s">
        <v>1499</v>
      </c>
      <c r="M511" t="s">
        <v>3616</v>
      </c>
      <c r="N511" t="s">
        <v>4054</v>
      </c>
      <c r="O511" t="s">
        <v>4260</v>
      </c>
      <c r="P511" t="s">
        <v>1498</v>
      </c>
    </row>
    <row r="512" spans="1:16" x14ac:dyDescent="0.2">
      <c r="A512" t="s">
        <v>1441</v>
      </c>
      <c r="B512" t="s">
        <v>3182</v>
      </c>
      <c r="C512" t="s">
        <v>1531</v>
      </c>
      <c r="D512" t="s">
        <v>1534</v>
      </c>
      <c r="E512" t="s">
        <v>1554</v>
      </c>
      <c r="F512" t="s">
        <v>3114</v>
      </c>
      <c r="G512" t="s">
        <v>1530</v>
      </c>
      <c r="H512" t="s">
        <v>1664</v>
      </c>
      <c r="I512" t="s">
        <v>1552</v>
      </c>
      <c r="J512">
        <v>3.4398969778355198E-34</v>
      </c>
      <c r="K512">
        <v>0</v>
      </c>
      <c r="L512" t="s">
        <v>1502</v>
      </c>
      <c r="M512" t="s">
        <v>3616</v>
      </c>
      <c r="N512" t="s">
        <v>4055</v>
      </c>
      <c r="O512" t="s">
        <v>4260</v>
      </c>
      <c r="P512" t="s">
        <v>1498</v>
      </c>
    </row>
    <row r="513" spans="1:16" x14ac:dyDescent="0.2">
      <c r="A513" t="s">
        <v>1442</v>
      </c>
      <c r="B513" t="s">
        <v>3183</v>
      </c>
      <c r="C513" t="s">
        <v>1533</v>
      </c>
      <c r="D513" t="s">
        <v>1531</v>
      </c>
      <c r="E513" t="s">
        <v>1543</v>
      </c>
      <c r="F513" t="s">
        <v>3184</v>
      </c>
      <c r="G513" t="s">
        <v>1753</v>
      </c>
      <c r="H513" t="s">
        <v>2929</v>
      </c>
      <c r="I513" t="s">
        <v>1554</v>
      </c>
      <c r="J513">
        <v>7.9358728025595596E-32</v>
      </c>
      <c r="K513">
        <v>0</v>
      </c>
      <c r="L513" t="s">
        <v>1502</v>
      </c>
      <c r="M513" t="s">
        <v>3616</v>
      </c>
      <c r="N513" t="s">
        <v>4055</v>
      </c>
      <c r="O513" t="s">
        <v>4260</v>
      </c>
      <c r="P513" t="s">
        <v>1498</v>
      </c>
    </row>
    <row r="514" spans="1:16" x14ac:dyDescent="0.2">
      <c r="A514" t="s">
        <v>2146</v>
      </c>
      <c r="B514" t="s">
        <v>1531</v>
      </c>
      <c r="C514" t="s">
        <v>1531</v>
      </c>
      <c r="D514" t="s">
        <v>1531</v>
      </c>
      <c r="E514" t="s">
        <v>1534</v>
      </c>
      <c r="F514" t="s">
        <v>2525</v>
      </c>
      <c r="G514" t="s">
        <v>1626</v>
      </c>
      <c r="H514" t="s">
        <v>1565</v>
      </c>
      <c r="I514" t="s">
        <v>3185</v>
      </c>
      <c r="J514">
        <v>1.38752531820253E-19</v>
      </c>
      <c r="K514">
        <v>0</v>
      </c>
      <c r="L514" t="s">
        <v>2438</v>
      </c>
      <c r="M514" t="s">
        <v>3618</v>
      </c>
      <c r="N514" t="s">
        <v>4056</v>
      </c>
      <c r="O514" t="s">
        <v>4260</v>
      </c>
      <c r="P514" t="s">
        <v>4476</v>
      </c>
    </row>
    <row r="515" spans="1:16" x14ac:dyDescent="0.2">
      <c r="A515" t="s">
        <v>2147</v>
      </c>
      <c r="B515" t="s">
        <v>1531</v>
      </c>
      <c r="C515" t="s">
        <v>3186</v>
      </c>
      <c r="D515" t="s">
        <v>2925</v>
      </c>
      <c r="E515" t="s">
        <v>1525</v>
      </c>
      <c r="F515" t="s">
        <v>1534</v>
      </c>
      <c r="G515" t="s">
        <v>1589</v>
      </c>
      <c r="H515" t="s">
        <v>1815</v>
      </c>
      <c r="I515" t="s">
        <v>1543</v>
      </c>
      <c r="J515">
        <v>2.2207890262116702E-16</v>
      </c>
      <c r="K515">
        <v>0</v>
      </c>
      <c r="L515" t="s">
        <v>1499</v>
      </c>
      <c r="M515" t="s">
        <v>3621</v>
      </c>
      <c r="N515" t="s">
        <v>3653</v>
      </c>
      <c r="O515" t="s">
        <v>4260</v>
      </c>
      <c r="P515" t="s">
        <v>969</v>
      </c>
    </row>
    <row r="516" spans="1:16" x14ac:dyDescent="0.2">
      <c r="A516" t="s">
        <v>2148</v>
      </c>
      <c r="B516" t="s">
        <v>1742</v>
      </c>
      <c r="C516" t="s">
        <v>1565</v>
      </c>
      <c r="D516" t="s">
        <v>1534</v>
      </c>
      <c r="E516" t="s">
        <v>1579</v>
      </c>
      <c r="F516" t="s">
        <v>3187</v>
      </c>
      <c r="G516" t="s">
        <v>1565</v>
      </c>
      <c r="H516" t="s">
        <v>1626</v>
      </c>
      <c r="I516" t="s">
        <v>3188</v>
      </c>
      <c r="J516">
        <v>2.14142773568385E-26</v>
      </c>
      <c r="K516">
        <v>0</v>
      </c>
      <c r="L516" t="s">
        <v>2438</v>
      </c>
      <c r="M516" t="s">
        <v>3617</v>
      </c>
      <c r="N516" t="s">
        <v>3542</v>
      </c>
      <c r="O516" t="s">
        <v>4260</v>
      </c>
      <c r="P516" t="s">
        <v>4477</v>
      </c>
    </row>
    <row r="517" spans="1:16" x14ac:dyDescent="0.2">
      <c r="A517" t="s">
        <v>1043</v>
      </c>
      <c r="B517" t="s">
        <v>2518</v>
      </c>
      <c r="C517" t="s">
        <v>1537</v>
      </c>
      <c r="D517" t="s">
        <v>1543</v>
      </c>
      <c r="E517" t="s">
        <v>1554</v>
      </c>
      <c r="F517" t="s">
        <v>3189</v>
      </c>
      <c r="G517" t="s">
        <v>1660</v>
      </c>
      <c r="H517" t="s">
        <v>2905</v>
      </c>
      <c r="I517" t="s">
        <v>1528</v>
      </c>
      <c r="J517">
        <v>3.7457965064155602E-29</v>
      </c>
      <c r="K517">
        <v>0</v>
      </c>
      <c r="L517" t="s">
        <v>1502</v>
      </c>
      <c r="M517" t="s">
        <v>3619</v>
      </c>
      <c r="N517" t="s">
        <v>3543</v>
      </c>
      <c r="O517" t="s">
        <v>4260</v>
      </c>
      <c r="P517" t="s">
        <v>4478</v>
      </c>
    </row>
    <row r="518" spans="1:16" x14ac:dyDescent="0.2">
      <c r="A518" t="s">
        <v>2149</v>
      </c>
      <c r="B518" t="s">
        <v>2248</v>
      </c>
      <c r="C518" t="s">
        <v>1556</v>
      </c>
      <c r="D518" t="s">
        <v>1544</v>
      </c>
      <c r="E518" t="s">
        <v>1797</v>
      </c>
      <c r="F518" t="s">
        <v>2550</v>
      </c>
      <c r="G518" t="s">
        <v>2815</v>
      </c>
      <c r="H518" t="s">
        <v>3190</v>
      </c>
      <c r="I518" t="s">
        <v>3191</v>
      </c>
      <c r="J518">
        <v>3.0302368615323099E-25</v>
      </c>
      <c r="K518">
        <v>0</v>
      </c>
      <c r="L518" t="s">
        <v>2438</v>
      </c>
      <c r="M518" t="s">
        <v>3636</v>
      </c>
      <c r="N518" t="s">
        <v>1044</v>
      </c>
      <c r="O518" t="s">
        <v>4261</v>
      </c>
      <c r="P518" t="s">
        <v>969</v>
      </c>
    </row>
    <row r="519" spans="1:16" x14ac:dyDescent="0.2">
      <c r="A519" t="s">
        <v>2150</v>
      </c>
      <c r="B519" t="s">
        <v>3192</v>
      </c>
      <c r="C519" t="s">
        <v>1539</v>
      </c>
      <c r="D519" t="s">
        <v>1554</v>
      </c>
      <c r="E519" t="s">
        <v>1543</v>
      </c>
      <c r="F519" t="s">
        <v>3193</v>
      </c>
      <c r="G519" t="s">
        <v>1938</v>
      </c>
      <c r="H519" t="s">
        <v>1660</v>
      </c>
      <c r="I519" t="s">
        <v>2355</v>
      </c>
      <c r="J519">
        <v>3.8261806809121799E-12</v>
      </c>
      <c r="K519">
        <v>0</v>
      </c>
      <c r="L519" t="s">
        <v>1500</v>
      </c>
      <c r="M519" t="s">
        <v>3621</v>
      </c>
      <c r="N519" t="s">
        <v>4057</v>
      </c>
      <c r="O519" t="s">
        <v>4260</v>
      </c>
      <c r="P519" t="s">
        <v>969</v>
      </c>
    </row>
    <row r="520" spans="1:16" x14ac:dyDescent="0.2">
      <c r="A520" t="s">
        <v>1443</v>
      </c>
      <c r="B520" t="s">
        <v>3194</v>
      </c>
      <c r="C520" t="s">
        <v>1534</v>
      </c>
      <c r="D520" t="s">
        <v>1543</v>
      </c>
      <c r="E520" t="s">
        <v>1552</v>
      </c>
      <c r="F520" t="s">
        <v>1934</v>
      </c>
      <c r="G520" t="s">
        <v>3195</v>
      </c>
      <c r="H520" t="s">
        <v>3196</v>
      </c>
      <c r="I520" t="s">
        <v>2373</v>
      </c>
      <c r="J520">
        <v>1.2272425959436401E-24</v>
      </c>
      <c r="K520">
        <v>0</v>
      </c>
      <c r="L520" t="s">
        <v>1502</v>
      </c>
      <c r="M520" t="s">
        <v>3621</v>
      </c>
      <c r="N520" t="s">
        <v>4058</v>
      </c>
      <c r="O520" t="s">
        <v>4260</v>
      </c>
      <c r="P520" t="s">
        <v>4479</v>
      </c>
    </row>
    <row r="521" spans="1:16" x14ac:dyDescent="0.2">
      <c r="A521" t="s">
        <v>1444</v>
      </c>
      <c r="B521" t="s">
        <v>3197</v>
      </c>
      <c r="C521" t="s">
        <v>1554</v>
      </c>
      <c r="D521" t="s">
        <v>1543</v>
      </c>
      <c r="E521" t="s">
        <v>1534</v>
      </c>
      <c r="F521" t="s">
        <v>3198</v>
      </c>
      <c r="G521" t="s">
        <v>1541</v>
      </c>
      <c r="H521" t="s">
        <v>1558</v>
      </c>
      <c r="I521" t="s">
        <v>1871</v>
      </c>
      <c r="J521">
        <v>1.3507941968726599E-33</v>
      </c>
      <c r="K521">
        <v>0</v>
      </c>
      <c r="L521" t="s">
        <v>1502</v>
      </c>
      <c r="M521" t="s">
        <v>3621</v>
      </c>
      <c r="N521" t="s">
        <v>4059</v>
      </c>
      <c r="O521" t="s">
        <v>4260</v>
      </c>
    </row>
    <row r="522" spans="1:16" x14ac:dyDescent="0.2">
      <c r="A522" t="s">
        <v>1445</v>
      </c>
      <c r="B522" t="s">
        <v>3199</v>
      </c>
      <c r="C522" t="s">
        <v>1531</v>
      </c>
      <c r="D522" t="s">
        <v>1536</v>
      </c>
      <c r="E522" t="s">
        <v>1554</v>
      </c>
      <c r="F522" t="s">
        <v>2711</v>
      </c>
      <c r="G522" t="s">
        <v>1541</v>
      </c>
      <c r="H522" t="s">
        <v>1539</v>
      </c>
      <c r="I522" t="s">
        <v>1528</v>
      </c>
      <c r="J522">
        <v>1.8965421810656599E-39</v>
      </c>
      <c r="K522">
        <v>0</v>
      </c>
      <c r="L522" t="s">
        <v>1502</v>
      </c>
      <c r="M522" t="s">
        <v>3618</v>
      </c>
      <c r="N522" t="s">
        <v>4060</v>
      </c>
      <c r="O522" t="s">
        <v>4260</v>
      </c>
      <c r="P522" t="s">
        <v>4296</v>
      </c>
    </row>
    <row r="523" spans="1:16" x14ac:dyDescent="0.2">
      <c r="A523" t="s">
        <v>1045</v>
      </c>
      <c r="B523" t="s">
        <v>3200</v>
      </c>
      <c r="C523" t="s">
        <v>1539</v>
      </c>
      <c r="D523" t="s">
        <v>1552</v>
      </c>
      <c r="E523" t="s">
        <v>1569</v>
      </c>
      <c r="F523" t="s">
        <v>2099</v>
      </c>
      <c r="G523" t="s">
        <v>1938</v>
      </c>
      <c r="H523" t="s">
        <v>1815</v>
      </c>
      <c r="I523" t="s">
        <v>1527</v>
      </c>
      <c r="J523">
        <v>2.0806662795035098E-39</v>
      </c>
      <c r="K523">
        <v>0</v>
      </c>
      <c r="L523" t="s">
        <v>1502</v>
      </c>
      <c r="M523" t="s">
        <v>3636</v>
      </c>
      <c r="N523" t="s">
        <v>1046</v>
      </c>
      <c r="O523" t="s">
        <v>4261</v>
      </c>
      <c r="P523" t="s">
        <v>4480</v>
      </c>
    </row>
    <row r="524" spans="1:16" x14ac:dyDescent="0.2">
      <c r="A524" t="s">
        <v>1446</v>
      </c>
      <c r="B524" t="s">
        <v>3201</v>
      </c>
      <c r="C524" t="s">
        <v>1556</v>
      </c>
      <c r="D524" t="s">
        <v>1552</v>
      </c>
      <c r="E524" t="s">
        <v>1579</v>
      </c>
      <c r="F524" t="s">
        <v>1617</v>
      </c>
      <c r="G524" t="s">
        <v>1556</v>
      </c>
      <c r="H524" t="s">
        <v>1660</v>
      </c>
      <c r="I524" t="s">
        <v>1531</v>
      </c>
      <c r="J524">
        <v>8.7592379614246492E-34</v>
      </c>
      <c r="K524">
        <v>0</v>
      </c>
      <c r="L524" t="s">
        <v>1502</v>
      </c>
      <c r="M524" t="s">
        <v>3621</v>
      </c>
      <c r="N524" t="s">
        <v>4061</v>
      </c>
      <c r="O524" t="s">
        <v>4260</v>
      </c>
      <c r="P524" t="s">
        <v>969</v>
      </c>
    </row>
    <row r="525" spans="1:16" x14ac:dyDescent="0.2">
      <c r="A525" t="s">
        <v>3202</v>
      </c>
      <c r="B525" t="s">
        <v>1552</v>
      </c>
      <c r="C525" t="s">
        <v>1526</v>
      </c>
      <c r="D525" t="s">
        <v>1531</v>
      </c>
      <c r="E525" t="s">
        <v>1534</v>
      </c>
      <c r="F525" t="s">
        <v>2162</v>
      </c>
      <c r="G525" t="s">
        <v>1660</v>
      </c>
      <c r="H525" t="s">
        <v>2321</v>
      </c>
      <c r="I525" t="s">
        <v>1531</v>
      </c>
      <c r="J525">
        <v>1.12506445328907E-12</v>
      </c>
      <c r="K525">
        <v>0</v>
      </c>
      <c r="L525" t="s">
        <v>1500</v>
      </c>
      <c r="M525" t="s">
        <v>3616</v>
      </c>
      <c r="N525" t="s">
        <v>4062</v>
      </c>
      <c r="O525" t="s">
        <v>4260</v>
      </c>
      <c r="P525" t="s">
        <v>1498</v>
      </c>
    </row>
    <row r="526" spans="1:16" x14ac:dyDescent="0.2">
      <c r="A526" t="s">
        <v>2152</v>
      </c>
      <c r="B526" t="s">
        <v>2385</v>
      </c>
      <c r="C526" t="s">
        <v>1556</v>
      </c>
      <c r="D526" t="s">
        <v>1534</v>
      </c>
      <c r="E526" t="s">
        <v>1561</v>
      </c>
      <c r="F526" t="s">
        <v>1603</v>
      </c>
      <c r="G526" t="s">
        <v>1556</v>
      </c>
      <c r="H526" t="s">
        <v>2124</v>
      </c>
      <c r="I526" t="s">
        <v>1528</v>
      </c>
      <c r="J526">
        <v>6.3780893493803703E-29</v>
      </c>
      <c r="K526">
        <v>0</v>
      </c>
      <c r="L526" t="s">
        <v>1502</v>
      </c>
      <c r="M526" t="s">
        <v>3621</v>
      </c>
      <c r="N526" t="s">
        <v>4063</v>
      </c>
      <c r="O526" t="s">
        <v>4260</v>
      </c>
      <c r="P526" t="s">
        <v>4481</v>
      </c>
    </row>
    <row r="527" spans="1:16" x14ac:dyDescent="0.2">
      <c r="A527" t="s">
        <v>1431</v>
      </c>
      <c r="B527" t="s">
        <v>2153</v>
      </c>
      <c r="C527" t="s">
        <v>1664</v>
      </c>
      <c r="D527" t="s">
        <v>1527</v>
      </c>
      <c r="E527" t="s">
        <v>1543</v>
      </c>
      <c r="F527" t="s">
        <v>3203</v>
      </c>
      <c r="G527" t="s">
        <v>1660</v>
      </c>
      <c r="H527" t="s">
        <v>1539</v>
      </c>
      <c r="I527" t="s">
        <v>1526</v>
      </c>
      <c r="J527">
        <v>4.9566301588646904E-32</v>
      </c>
      <c r="K527">
        <v>0</v>
      </c>
      <c r="L527" t="s">
        <v>1502</v>
      </c>
      <c r="M527" t="s">
        <v>3621</v>
      </c>
      <c r="N527" t="s">
        <v>4064</v>
      </c>
      <c r="O527" t="s">
        <v>4260</v>
      </c>
      <c r="P527" t="s">
        <v>4281</v>
      </c>
    </row>
    <row r="528" spans="1:16" x14ac:dyDescent="0.2">
      <c r="A528" t="s">
        <v>1450</v>
      </c>
      <c r="B528" t="s">
        <v>3204</v>
      </c>
      <c r="C528" t="s">
        <v>1573</v>
      </c>
      <c r="D528" t="s">
        <v>1526</v>
      </c>
      <c r="E528" t="s">
        <v>1560</v>
      </c>
      <c r="F528" t="s">
        <v>1712</v>
      </c>
      <c r="G528" t="s">
        <v>1589</v>
      </c>
      <c r="H528" t="s">
        <v>1753</v>
      </c>
      <c r="I528" t="s">
        <v>1538</v>
      </c>
      <c r="J528">
        <v>1.56533108812788E-33</v>
      </c>
      <c r="K528">
        <v>0</v>
      </c>
      <c r="L528" t="s">
        <v>1502</v>
      </c>
      <c r="M528" t="s">
        <v>3621</v>
      </c>
      <c r="N528" t="s">
        <v>4065</v>
      </c>
      <c r="O528" t="s">
        <v>4260</v>
      </c>
      <c r="P528" t="s">
        <v>4482</v>
      </c>
    </row>
    <row r="529" spans="1:16" x14ac:dyDescent="0.2">
      <c r="A529" t="s">
        <v>1451</v>
      </c>
      <c r="B529" t="s">
        <v>3205</v>
      </c>
      <c r="C529" t="s">
        <v>1544</v>
      </c>
      <c r="D529" t="s">
        <v>1543</v>
      </c>
      <c r="E529" t="s">
        <v>1534</v>
      </c>
      <c r="F529" t="s">
        <v>3206</v>
      </c>
      <c r="G529" t="s">
        <v>1588</v>
      </c>
      <c r="H529" t="s">
        <v>1556</v>
      </c>
      <c r="I529" t="s">
        <v>1533</v>
      </c>
      <c r="J529">
        <v>2.4784213595642101E-36</v>
      </c>
      <c r="K529">
        <v>0</v>
      </c>
      <c r="L529" t="s">
        <v>1502</v>
      </c>
      <c r="M529" t="s">
        <v>3621</v>
      </c>
      <c r="N529" t="s">
        <v>4066</v>
      </c>
      <c r="O529" t="s">
        <v>4260</v>
      </c>
      <c r="P529" t="s">
        <v>4483</v>
      </c>
    </row>
    <row r="530" spans="1:16" x14ac:dyDescent="0.2">
      <c r="A530" t="s">
        <v>2155</v>
      </c>
      <c r="B530" t="s">
        <v>2092</v>
      </c>
      <c r="C530" t="s">
        <v>1579</v>
      </c>
      <c r="D530" t="s">
        <v>1531</v>
      </c>
      <c r="E530" t="s">
        <v>1831</v>
      </c>
      <c r="F530" t="s">
        <v>1980</v>
      </c>
      <c r="G530" t="s">
        <v>1660</v>
      </c>
      <c r="H530" t="s">
        <v>2557</v>
      </c>
      <c r="I530" t="s">
        <v>3023</v>
      </c>
      <c r="J530">
        <v>6.0086177445518603E-29</v>
      </c>
      <c r="K530">
        <v>0</v>
      </c>
      <c r="L530" t="s">
        <v>2438</v>
      </c>
      <c r="M530" t="s">
        <v>3624</v>
      </c>
      <c r="N530" t="s">
        <v>1048</v>
      </c>
      <c r="O530" t="s">
        <v>4261</v>
      </c>
      <c r="P530" t="s">
        <v>4484</v>
      </c>
    </row>
    <row r="531" spans="1:16" x14ac:dyDescent="0.2">
      <c r="A531" t="s">
        <v>2156</v>
      </c>
      <c r="B531" t="s">
        <v>2157</v>
      </c>
      <c r="C531" t="s">
        <v>1539</v>
      </c>
      <c r="D531" t="s">
        <v>2224</v>
      </c>
      <c r="E531" t="s">
        <v>1543</v>
      </c>
      <c r="F531" t="s">
        <v>1527</v>
      </c>
      <c r="G531" t="s">
        <v>1589</v>
      </c>
      <c r="H531" t="s">
        <v>1541</v>
      </c>
      <c r="I531" t="s">
        <v>1533</v>
      </c>
      <c r="J531">
        <v>4.8717500726926002E-20</v>
      </c>
      <c r="K531">
        <v>0</v>
      </c>
      <c r="L531" t="s">
        <v>1502</v>
      </c>
      <c r="M531" t="s">
        <v>3621</v>
      </c>
      <c r="N531" t="s">
        <v>4067</v>
      </c>
      <c r="O531" t="s">
        <v>4260</v>
      </c>
    </row>
    <row r="532" spans="1:16" x14ac:dyDescent="0.2">
      <c r="A532" t="s">
        <v>2158</v>
      </c>
      <c r="B532" t="s">
        <v>3207</v>
      </c>
      <c r="C532" t="s">
        <v>1533</v>
      </c>
      <c r="D532" t="s">
        <v>1606</v>
      </c>
      <c r="E532" t="s">
        <v>1537</v>
      </c>
      <c r="F532" t="s">
        <v>3168</v>
      </c>
      <c r="G532" t="s">
        <v>1753</v>
      </c>
      <c r="H532" t="s">
        <v>1538</v>
      </c>
      <c r="I532" t="s">
        <v>1525</v>
      </c>
      <c r="J532">
        <v>3.0277082328098099E-14</v>
      </c>
      <c r="K532">
        <v>0</v>
      </c>
      <c r="L532" t="s">
        <v>1502</v>
      </c>
      <c r="M532" t="s">
        <v>3621</v>
      </c>
      <c r="N532" t="s">
        <v>4068</v>
      </c>
      <c r="O532" t="s">
        <v>4260</v>
      </c>
      <c r="P532" t="s">
        <v>4485</v>
      </c>
    </row>
    <row r="533" spans="1:16" x14ac:dyDescent="0.2">
      <c r="A533" t="s">
        <v>2161</v>
      </c>
      <c r="B533" t="s">
        <v>2162</v>
      </c>
      <c r="C533" t="s">
        <v>1565</v>
      </c>
      <c r="D533" t="s">
        <v>3208</v>
      </c>
      <c r="E533" t="s">
        <v>1579</v>
      </c>
      <c r="F533" t="s">
        <v>1526</v>
      </c>
      <c r="G533" t="s">
        <v>1660</v>
      </c>
      <c r="H533" t="s">
        <v>1660</v>
      </c>
      <c r="I533" t="s">
        <v>1533</v>
      </c>
      <c r="J533">
        <v>5.7283575472852002E-14</v>
      </c>
      <c r="K533">
        <v>0</v>
      </c>
      <c r="L533" t="s">
        <v>1502</v>
      </c>
      <c r="M533" t="s">
        <v>3618</v>
      </c>
      <c r="N533" t="s">
        <v>4069</v>
      </c>
      <c r="O533" t="s">
        <v>4260</v>
      </c>
    </row>
    <row r="534" spans="1:16" x14ac:dyDescent="0.2">
      <c r="A534" t="s">
        <v>2163</v>
      </c>
      <c r="B534" t="s">
        <v>1531</v>
      </c>
      <c r="C534" t="s">
        <v>1528</v>
      </c>
      <c r="D534" t="s">
        <v>1771</v>
      </c>
      <c r="E534" t="s">
        <v>1534</v>
      </c>
      <c r="F534" t="s">
        <v>3028</v>
      </c>
      <c r="G534" t="s">
        <v>1753</v>
      </c>
      <c r="H534" t="s">
        <v>3209</v>
      </c>
      <c r="I534" t="s">
        <v>2169</v>
      </c>
      <c r="J534">
        <v>4.3478790878048198E-14</v>
      </c>
      <c r="K534">
        <v>0</v>
      </c>
      <c r="L534" t="s">
        <v>2438</v>
      </c>
      <c r="M534" t="s">
        <v>3642</v>
      </c>
      <c r="N534" t="s">
        <v>3544</v>
      </c>
      <c r="O534" t="s">
        <v>4260</v>
      </c>
      <c r="P534" t="s">
        <v>4486</v>
      </c>
    </row>
    <row r="535" spans="1:16" x14ac:dyDescent="0.2">
      <c r="A535" t="s">
        <v>2164</v>
      </c>
      <c r="B535" t="s">
        <v>3210</v>
      </c>
      <c r="C535" t="s">
        <v>1544</v>
      </c>
      <c r="D535" t="s">
        <v>1552</v>
      </c>
      <c r="E535" t="s">
        <v>1554</v>
      </c>
      <c r="F535" t="s">
        <v>2194</v>
      </c>
      <c r="G535" t="s">
        <v>1844</v>
      </c>
      <c r="H535" t="s">
        <v>1565</v>
      </c>
      <c r="I535" t="s">
        <v>2464</v>
      </c>
      <c r="J535">
        <v>1.7294299086968399E-29</v>
      </c>
      <c r="K535">
        <v>0</v>
      </c>
      <c r="L535" t="s">
        <v>2438</v>
      </c>
      <c r="M535" t="s">
        <v>3616</v>
      </c>
      <c r="N535" t="s">
        <v>4070</v>
      </c>
      <c r="O535" t="s">
        <v>4260</v>
      </c>
      <c r="P535" t="s">
        <v>1498</v>
      </c>
    </row>
    <row r="536" spans="1:16" x14ac:dyDescent="0.2">
      <c r="A536" t="s">
        <v>2165</v>
      </c>
      <c r="B536" t="s">
        <v>3211</v>
      </c>
      <c r="C536" t="s">
        <v>1533</v>
      </c>
      <c r="D536" t="s">
        <v>1531</v>
      </c>
      <c r="E536" t="s">
        <v>1536</v>
      </c>
      <c r="F536" t="s">
        <v>3212</v>
      </c>
      <c r="G536" t="s">
        <v>1966</v>
      </c>
      <c r="H536" t="s">
        <v>2446</v>
      </c>
      <c r="I536" t="s">
        <v>1527</v>
      </c>
      <c r="J536">
        <v>8.9886187399895398E-13</v>
      </c>
      <c r="K536">
        <v>0</v>
      </c>
      <c r="L536" t="s">
        <v>1502</v>
      </c>
      <c r="M536" t="s">
        <v>3618</v>
      </c>
      <c r="N536" t="s">
        <v>4071</v>
      </c>
      <c r="O536" t="s">
        <v>4260</v>
      </c>
      <c r="P536" t="s">
        <v>4487</v>
      </c>
    </row>
    <row r="537" spans="1:16" x14ac:dyDescent="0.2">
      <c r="A537" t="s">
        <v>2166</v>
      </c>
      <c r="B537" t="s">
        <v>3213</v>
      </c>
      <c r="C537" t="s">
        <v>1554</v>
      </c>
      <c r="D537" t="s">
        <v>1534</v>
      </c>
      <c r="E537" t="s">
        <v>1543</v>
      </c>
      <c r="F537" t="s">
        <v>3214</v>
      </c>
      <c r="G537" t="s">
        <v>1541</v>
      </c>
      <c r="H537" t="s">
        <v>1565</v>
      </c>
      <c r="I537" t="s">
        <v>1534</v>
      </c>
      <c r="J537">
        <v>5.9824712203364298E-24</v>
      </c>
      <c r="K537">
        <v>0</v>
      </c>
      <c r="L537" t="s">
        <v>1502</v>
      </c>
      <c r="M537" t="s">
        <v>3850</v>
      </c>
      <c r="N537" t="s">
        <v>3545</v>
      </c>
      <c r="O537" t="s">
        <v>4261</v>
      </c>
      <c r="P537" t="s">
        <v>4487</v>
      </c>
    </row>
    <row r="538" spans="1:16" x14ac:dyDescent="0.2">
      <c r="A538" t="s">
        <v>2168</v>
      </c>
      <c r="B538" t="s">
        <v>1531</v>
      </c>
      <c r="C538" t="s">
        <v>1603</v>
      </c>
      <c r="D538" t="s">
        <v>1534</v>
      </c>
      <c r="E538" t="s">
        <v>1534</v>
      </c>
      <c r="F538" t="s">
        <v>1528</v>
      </c>
      <c r="G538" t="s">
        <v>3215</v>
      </c>
      <c r="H538" t="s">
        <v>1558</v>
      </c>
      <c r="I538" t="s">
        <v>1925</v>
      </c>
      <c r="J538">
        <v>2.3714876830254301E-11</v>
      </c>
      <c r="K538">
        <v>0</v>
      </c>
      <c r="L538" t="s">
        <v>2440</v>
      </c>
      <c r="M538" t="s">
        <v>3616</v>
      </c>
      <c r="N538" t="s">
        <v>4072</v>
      </c>
      <c r="O538" t="s">
        <v>4260</v>
      </c>
      <c r="P538" t="s">
        <v>1498</v>
      </c>
    </row>
    <row r="539" spans="1:16" x14ac:dyDescent="0.2">
      <c r="A539" t="s">
        <v>2170</v>
      </c>
      <c r="B539" t="s">
        <v>1528</v>
      </c>
      <c r="C539" t="s">
        <v>1612</v>
      </c>
      <c r="D539" t="s">
        <v>1534</v>
      </c>
      <c r="E539" t="s">
        <v>1543</v>
      </c>
      <c r="F539" t="s">
        <v>1554</v>
      </c>
      <c r="G539" t="s">
        <v>3216</v>
      </c>
      <c r="H539" t="s">
        <v>1558</v>
      </c>
      <c r="I539" t="s">
        <v>2613</v>
      </c>
      <c r="J539">
        <v>1.2596527952766801E-11</v>
      </c>
      <c r="K539">
        <v>0</v>
      </c>
      <c r="L539" t="s">
        <v>2440</v>
      </c>
      <c r="M539" t="s">
        <v>3616</v>
      </c>
      <c r="N539" t="s">
        <v>4073</v>
      </c>
      <c r="O539" t="s">
        <v>4260</v>
      </c>
      <c r="P539" t="s">
        <v>1498</v>
      </c>
    </row>
    <row r="540" spans="1:16" x14ac:dyDescent="0.2">
      <c r="A540" t="s">
        <v>2171</v>
      </c>
      <c r="B540" t="s">
        <v>1531</v>
      </c>
      <c r="C540" t="s">
        <v>1538</v>
      </c>
      <c r="D540" t="s">
        <v>1554</v>
      </c>
      <c r="E540" t="s">
        <v>1537</v>
      </c>
      <c r="F540" t="s">
        <v>1554</v>
      </c>
      <c r="G540" t="s">
        <v>3217</v>
      </c>
      <c r="H540" t="s">
        <v>1660</v>
      </c>
      <c r="I540" t="s">
        <v>2470</v>
      </c>
      <c r="J540">
        <v>5.52766890573205E-12</v>
      </c>
      <c r="K540">
        <v>1</v>
      </c>
      <c r="L540" t="s">
        <v>2440</v>
      </c>
      <c r="M540" t="s">
        <v>3616</v>
      </c>
      <c r="N540" t="s">
        <v>4073</v>
      </c>
      <c r="O540" t="s">
        <v>4260</v>
      </c>
      <c r="P540" t="s">
        <v>1498</v>
      </c>
    </row>
    <row r="541" spans="1:16" x14ac:dyDescent="0.2">
      <c r="A541" t="s">
        <v>2172</v>
      </c>
      <c r="B541" t="s">
        <v>1526</v>
      </c>
      <c r="C541" t="s">
        <v>1527</v>
      </c>
      <c r="D541" t="s">
        <v>1554</v>
      </c>
      <c r="E541" t="s">
        <v>3218</v>
      </c>
      <c r="F541" t="s">
        <v>3219</v>
      </c>
      <c r="G541" t="s">
        <v>1589</v>
      </c>
      <c r="H541" t="s">
        <v>1565</v>
      </c>
      <c r="I541" t="s">
        <v>1527</v>
      </c>
      <c r="J541">
        <v>1.7706767994159201E-15</v>
      </c>
      <c r="K541">
        <v>0</v>
      </c>
      <c r="L541" t="s">
        <v>1497</v>
      </c>
      <c r="M541" t="s">
        <v>3616</v>
      </c>
      <c r="N541" t="s">
        <v>4074</v>
      </c>
      <c r="O541" t="s">
        <v>4260</v>
      </c>
      <c r="P541" t="s">
        <v>1498</v>
      </c>
    </row>
    <row r="542" spans="1:16" x14ac:dyDescent="0.2">
      <c r="A542" t="s">
        <v>2174</v>
      </c>
      <c r="B542" t="s">
        <v>1556</v>
      </c>
      <c r="C542" t="s">
        <v>2364</v>
      </c>
      <c r="D542" t="s">
        <v>1528</v>
      </c>
      <c r="E542" t="s">
        <v>1552</v>
      </c>
      <c r="F542" t="s">
        <v>3220</v>
      </c>
      <c r="G542" t="s">
        <v>1589</v>
      </c>
      <c r="H542" t="s">
        <v>2446</v>
      </c>
      <c r="I542" t="s">
        <v>3221</v>
      </c>
      <c r="J542">
        <v>1.61757009931552E-19</v>
      </c>
      <c r="K542">
        <v>0</v>
      </c>
      <c r="L542" t="s">
        <v>2438</v>
      </c>
      <c r="M542" t="s">
        <v>3616</v>
      </c>
      <c r="N542" t="s">
        <v>4075</v>
      </c>
      <c r="O542" t="s">
        <v>4260</v>
      </c>
      <c r="P542" t="s">
        <v>1498</v>
      </c>
    </row>
    <row r="543" spans="1:16" x14ac:dyDescent="0.2">
      <c r="A543" t="s">
        <v>2175</v>
      </c>
      <c r="B543" t="s">
        <v>1755</v>
      </c>
      <c r="C543" t="s">
        <v>1558</v>
      </c>
      <c r="D543" t="s">
        <v>1554</v>
      </c>
      <c r="E543" t="s">
        <v>1569</v>
      </c>
      <c r="F543" t="s">
        <v>2098</v>
      </c>
      <c r="G543" t="s">
        <v>1573</v>
      </c>
      <c r="H543" t="s">
        <v>1815</v>
      </c>
      <c r="I543" t="s">
        <v>1531</v>
      </c>
      <c r="J543">
        <v>4.6101840366478304E-16</v>
      </c>
      <c r="K543">
        <v>0</v>
      </c>
      <c r="L543" t="s">
        <v>1502</v>
      </c>
      <c r="M543" t="s">
        <v>3618</v>
      </c>
      <c r="N543" t="s">
        <v>4076</v>
      </c>
      <c r="O543" t="s">
        <v>4260</v>
      </c>
      <c r="P543" t="s">
        <v>969</v>
      </c>
    </row>
    <row r="544" spans="1:16" x14ac:dyDescent="0.2">
      <c r="A544" t="s">
        <v>1447</v>
      </c>
      <c r="B544" t="s">
        <v>3222</v>
      </c>
      <c r="C544" t="s">
        <v>1538</v>
      </c>
      <c r="D544" t="s">
        <v>1552</v>
      </c>
      <c r="E544" t="s">
        <v>1536</v>
      </c>
      <c r="F544" t="s">
        <v>2539</v>
      </c>
      <c r="G544" t="s">
        <v>2124</v>
      </c>
      <c r="H544" t="s">
        <v>2124</v>
      </c>
      <c r="I544" t="s">
        <v>1527</v>
      </c>
      <c r="J544">
        <v>1.11551867103829E-39</v>
      </c>
      <c r="K544">
        <v>0</v>
      </c>
      <c r="L544" t="s">
        <v>1502</v>
      </c>
      <c r="M544" t="s">
        <v>3621</v>
      </c>
      <c r="N544" t="s">
        <v>4077</v>
      </c>
      <c r="O544" t="s">
        <v>4260</v>
      </c>
      <c r="P544" t="s">
        <v>4488</v>
      </c>
    </row>
    <row r="545" spans="1:16" x14ac:dyDescent="0.2">
      <c r="A545" t="s">
        <v>2176</v>
      </c>
      <c r="B545" t="s">
        <v>1528</v>
      </c>
      <c r="C545" t="s">
        <v>1531</v>
      </c>
      <c r="D545" t="s">
        <v>1528</v>
      </c>
      <c r="E545" t="s">
        <v>3223</v>
      </c>
      <c r="F545" t="s">
        <v>1528</v>
      </c>
      <c r="G545" t="s">
        <v>1589</v>
      </c>
      <c r="H545" t="s">
        <v>1565</v>
      </c>
      <c r="I545" t="s">
        <v>1528</v>
      </c>
      <c r="J545">
        <v>1.0167722332701E-24</v>
      </c>
      <c r="K545">
        <v>0</v>
      </c>
      <c r="L545" t="s">
        <v>1497</v>
      </c>
      <c r="M545" t="s">
        <v>3621</v>
      </c>
      <c r="N545" t="s">
        <v>4078</v>
      </c>
      <c r="O545" t="s">
        <v>4260</v>
      </c>
    </row>
    <row r="546" spans="1:16" x14ac:dyDescent="0.2">
      <c r="A546" t="s">
        <v>2177</v>
      </c>
      <c r="B546" t="s">
        <v>1526</v>
      </c>
      <c r="C546" t="s">
        <v>1624</v>
      </c>
      <c r="D546" t="s">
        <v>1528</v>
      </c>
      <c r="E546" t="s">
        <v>1569</v>
      </c>
      <c r="F546" t="s">
        <v>1534</v>
      </c>
      <c r="G546" t="s">
        <v>3224</v>
      </c>
      <c r="H546" t="s">
        <v>1966</v>
      </c>
      <c r="I546" t="s">
        <v>1528</v>
      </c>
      <c r="J546">
        <v>2.1206267821267101E-12</v>
      </c>
      <c r="K546">
        <v>0</v>
      </c>
      <c r="L546" t="s">
        <v>2440</v>
      </c>
      <c r="M546" t="s">
        <v>3616</v>
      </c>
      <c r="N546" t="s">
        <v>4079</v>
      </c>
      <c r="O546" t="s">
        <v>4260</v>
      </c>
      <c r="P546" t="s">
        <v>1498</v>
      </c>
    </row>
    <row r="547" spans="1:16" x14ac:dyDescent="0.2">
      <c r="A547" t="s">
        <v>2178</v>
      </c>
      <c r="B547" t="s">
        <v>1603</v>
      </c>
      <c r="C547" t="s">
        <v>1554</v>
      </c>
      <c r="D547" t="s">
        <v>1534</v>
      </c>
      <c r="E547" t="s">
        <v>1534</v>
      </c>
      <c r="F547" t="s">
        <v>1609</v>
      </c>
      <c r="G547" t="s">
        <v>1815</v>
      </c>
      <c r="H547" t="s">
        <v>3225</v>
      </c>
      <c r="I547" t="s">
        <v>2137</v>
      </c>
      <c r="J547">
        <v>8.4238542140490398E-16</v>
      </c>
      <c r="K547">
        <v>0</v>
      </c>
      <c r="L547" t="s">
        <v>2438</v>
      </c>
      <c r="M547" t="s">
        <v>3616</v>
      </c>
      <c r="N547" t="s">
        <v>4080</v>
      </c>
      <c r="O547" t="s">
        <v>4260</v>
      </c>
      <c r="P547" t="s">
        <v>1498</v>
      </c>
    </row>
    <row r="548" spans="1:16" x14ac:dyDescent="0.2">
      <c r="A548" t="s">
        <v>2179</v>
      </c>
      <c r="B548" t="s">
        <v>1554</v>
      </c>
      <c r="C548" t="s">
        <v>3226</v>
      </c>
      <c r="D548" t="s">
        <v>1554</v>
      </c>
      <c r="E548" t="s">
        <v>1552</v>
      </c>
      <c r="F548" t="s">
        <v>1554</v>
      </c>
      <c r="G548" t="s">
        <v>1530</v>
      </c>
      <c r="H548" t="s">
        <v>1558</v>
      </c>
      <c r="I548" t="s">
        <v>1543</v>
      </c>
      <c r="J548">
        <v>9.1907115992126905E-17</v>
      </c>
      <c r="K548">
        <v>0</v>
      </c>
      <c r="L548" t="s">
        <v>1499</v>
      </c>
      <c r="M548" t="s">
        <v>3629</v>
      </c>
      <c r="N548" t="s">
        <v>3547</v>
      </c>
      <c r="O548" t="s">
        <v>4262</v>
      </c>
      <c r="P548" t="s">
        <v>4350</v>
      </c>
    </row>
    <row r="549" spans="1:16" x14ac:dyDescent="0.2">
      <c r="A549" t="s">
        <v>2180</v>
      </c>
      <c r="B549" t="s">
        <v>1528</v>
      </c>
      <c r="C549" t="s">
        <v>2658</v>
      </c>
      <c r="D549" t="s">
        <v>2224</v>
      </c>
      <c r="E549" t="s">
        <v>3227</v>
      </c>
      <c r="F549" t="s">
        <v>1531</v>
      </c>
      <c r="G549" t="s">
        <v>2124</v>
      </c>
      <c r="H549" t="s">
        <v>1573</v>
      </c>
      <c r="I549" t="s">
        <v>1552</v>
      </c>
      <c r="J549">
        <v>7.2264990720475298E-15</v>
      </c>
      <c r="K549">
        <v>0</v>
      </c>
      <c r="L549" t="s">
        <v>1497</v>
      </c>
      <c r="M549" t="s">
        <v>3621</v>
      </c>
      <c r="N549" t="s">
        <v>4081</v>
      </c>
      <c r="O549" t="s">
        <v>4260</v>
      </c>
      <c r="P549" t="s">
        <v>4299</v>
      </c>
    </row>
    <row r="550" spans="1:16" x14ac:dyDescent="0.2">
      <c r="A550" t="s">
        <v>2181</v>
      </c>
      <c r="B550" t="s">
        <v>1527</v>
      </c>
      <c r="C550" t="s">
        <v>1624</v>
      </c>
      <c r="D550" t="s">
        <v>1528</v>
      </c>
      <c r="E550" t="s">
        <v>1775</v>
      </c>
      <c r="F550" t="s">
        <v>1533</v>
      </c>
      <c r="G550" t="s">
        <v>3141</v>
      </c>
      <c r="H550" t="s">
        <v>1966</v>
      </c>
      <c r="I550" t="s">
        <v>2077</v>
      </c>
      <c r="J550">
        <v>6.1762390181126796E-10</v>
      </c>
      <c r="K550">
        <v>0</v>
      </c>
      <c r="L550" t="s">
        <v>2440</v>
      </c>
      <c r="M550" t="s">
        <v>3616</v>
      </c>
      <c r="N550" t="s">
        <v>4082</v>
      </c>
      <c r="O550" t="s">
        <v>4260</v>
      </c>
      <c r="P550" t="s">
        <v>1498</v>
      </c>
    </row>
    <row r="551" spans="1:16" x14ac:dyDescent="0.2">
      <c r="A551" t="s">
        <v>2182</v>
      </c>
      <c r="B551" t="s">
        <v>1544</v>
      </c>
      <c r="C551" t="s">
        <v>1527</v>
      </c>
      <c r="D551" t="s">
        <v>1554</v>
      </c>
      <c r="E551" t="s">
        <v>2183</v>
      </c>
      <c r="F551" t="s">
        <v>1531</v>
      </c>
      <c r="G551" t="s">
        <v>1660</v>
      </c>
      <c r="H551" t="s">
        <v>1626</v>
      </c>
      <c r="I551" t="s">
        <v>1527</v>
      </c>
      <c r="J551">
        <v>1.14401315730844E-32</v>
      </c>
      <c r="K551">
        <v>0</v>
      </c>
      <c r="L551" t="s">
        <v>1497</v>
      </c>
      <c r="M551" t="s">
        <v>3618</v>
      </c>
      <c r="N551" t="s">
        <v>4083</v>
      </c>
      <c r="O551" t="s">
        <v>4260</v>
      </c>
      <c r="P551" t="s">
        <v>4489</v>
      </c>
    </row>
    <row r="552" spans="1:16" x14ac:dyDescent="0.2">
      <c r="A552" t="s">
        <v>2184</v>
      </c>
      <c r="B552" t="s">
        <v>1662</v>
      </c>
      <c r="C552" t="s">
        <v>1528</v>
      </c>
      <c r="D552" t="s">
        <v>1534</v>
      </c>
      <c r="E552" t="s">
        <v>1554</v>
      </c>
      <c r="F552" t="s">
        <v>1856</v>
      </c>
      <c r="G552" t="s">
        <v>1530</v>
      </c>
      <c r="H552" t="s">
        <v>1558</v>
      </c>
      <c r="I552" t="s">
        <v>1537</v>
      </c>
      <c r="J552">
        <v>1.58378956493464E-32</v>
      </c>
      <c r="K552">
        <v>0</v>
      </c>
      <c r="L552" t="s">
        <v>1502</v>
      </c>
      <c r="M552" t="s">
        <v>3616</v>
      </c>
      <c r="N552" t="s">
        <v>4084</v>
      </c>
      <c r="O552" t="s">
        <v>4260</v>
      </c>
      <c r="P552" t="s">
        <v>1498</v>
      </c>
    </row>
    <row r="553" spans="1:16" x14ac:dyDescent="0.2">
      <c r="A553" t="s">
        <v>2185</v>
      </c>
      <c r="B553" t="s">
        <v>3228</v>
      </c>
      <c r="C553" t="s">
        <v>1527</v>
      </c>
      <c r="D553" t="s">
        <v>1554</v>
      </c>
      <c r="E553" t="s">
        <v>2096</v>
      </c>
      <c r="F553" t="s">
        <v>3229</v>
      </c>
      <c r="G553" t="s">
        <v>1530</v>
      </c>
      <c r="H553" t="s">
        <v>2446</v>
      </c>
      <c r="I553" t="s">
        <v>1552</v>
      </c>
      <c r="J553">
        <v>1.28088734715571E-22</v>
      </c>
      <c r="K553">
        <v>0</v>
      </c>
      <c r="L553" t="s">
        <v>1502</v>
      </c>
      <c r="M553" t="s">
        <v>3618</v>
      </c>
      <c r="N553" t="s">
        <v>4085</v>
      </c>
      <c r="O553" t="s">
        <v>4260</v>
      </c>
      <c r="P553" t="s">
        <v>4490</v>
      </c>
    </row>
    <row r="554" spans="1:16" x14ac:dyDescent="0.2">
      <c r="A554" t="s">
        <v>1452</v>
      </c>
      <c r="B554" t="s">
        <v>3230</v>
      </c>
      <c r="C554" t="s">
        <v>1552</v>
      </c>
      <c r="D554" t="s">
        <v>1554</v>
      </c>
      <c r="E554" t="s">
        <v>1536</v>
      </c>
      <c r="F554" t="s">
        <v>2668</v>
      </c>
      <c r="G554" t="s">
        <v>1660</v>
      </c>
      <c r="H554" t="s">
        <v>1573</v>
      </c>
      <c r="I554" t="s">
        <v>1544</v>
      </c>
      <c r="J554">
        <v>7.0781374355722703E-31</v>
      </c>
      <c r="K554">
        <v>0</v>
      </c>
      <c r="L554" t="s">
        <v>1502</v>
      </c>
      <c r="M554" t="s">
        <v>3621</v>
      </c>
      <c r="N554" t="s">
        <v>4086</v>
      </c>
      <c r="O554" t="s">
        <v>4260</v>
      </c>
      <c r="P554" t="s">
        <v>4316</v>
      </c>
    </row>
    <row r="555" spans="1:16" x14ac:dyDescent="0.2">
      <c r="A555" t="s">
        <v>1453</v>
      </c>
      <c r="B555" t="s">
        <v>3231</v>
      </c>
      <c r="C555" t="s">
        <v>1556</v>
      </c>
      <c r="D555" t="s">
        <v>1617</v>
      </c>
      <c r="E555" t="s">
        <v>2133</v>
      </c>
      <c r="F555" t="s">
        <v>2955</v>
      </c>
      <c r="G555" t="s">
        <v>2446</v>
      </c>
      <c r="H555" t="s">
        <v>1753</v>
      </c>
      <c r="I555" t="s">
        <v>3232</v>
      </c>
      <c r="J555">
        <v>1.4587929980881099E-28</v>
      </c>
      <c r="K555">
        <v>0</v>
      </c>
      <c r="L555" t="s">
        <v>1502</v>
      </c>
      <c r="M555" t="s">
        <v>3621</v>
      </c>
      <c r="N555" t="s">
        <v>4087</v>
      </c>
      <c r="O555" t="s">
        <v>4260</v>
      </c>
      <c r="P555" t="s">
        <v>969</v>
      </c>
    </row>
    <row r="556" spans="1:16" x14ac:dyDescent="0.2">
      <c r="A556" t="s">
        <v>1050</v>
      </c>
      <c r="B556" t="s">
        <v>3233</v>
      </c>
      <c r="C556" t="s">
        <v>1526</v>
      </c>
      <c r="D556" t="s">
        <v>1528</v>
      </c>
      <c r="E556" t="s">
        <v>1831</v>
      </c>
      <c r="F556" t="s">
        <v>1596</v>
      </c>
      <c r="G556" t="s">
        <v>1565</v>
      </c>
      <c r="H556" t="s">
        <v>1815</v>
      </c>
      <c r="I556" t="s">
        <v>1554</v>
      </c>
      <c r="J556">
        <v>8.0433505958883298E-37</v>
      </c>
      <c r="K556">
        <v>0</v>
      </c>
      <c r="L556" t="s">
        <v>1502</v>
      </c>
      <c r="M556" t="s">
        <v>3617</v>
      </c>
      <c r="N556" t="s">
        <v>3548</v>
      </c>
      <c r="O556" t="s">
        <v>4260</v>
      </c>
      <c r="P556" t="s">
        <v>4348</v>
      </c>
    </row>
    <row r="557" spans="1:16" x14ac:dyDescent="0.2">
      <c r="A557" t="s">
        <v>2186</v>
      </c>
      <c r="B557" t="s">
        <v>1616</v>
      </c>
      <c r="C557" t="s">
        <v>1552</v>
      </c>
      <c r="D557" t="s">
        <v>1543</v>
      </c>
      <c r="E557" t="s">
        <v>1534</v>
      </c>
      <c r="F557" t="s">
        <v>3234</v>
      </c>
      <c r="G557" t="s">
        <v>1626</v>
      </c>
      <c r="H557" t="s">
        <v>3235</v>
      </c>
      <c r="I557" t="s">
        <v>1793</v>
      </c>
      <c r="J557">
        <v>1.68406635498415E-19</v>
      </c>
      <c r="K557">
        <v>0</v>
      </c>
      <c r="L557" t="s">
        <v>1500</v>
      </c>
      <c r="M557" t="s">
        <v>3618</v>
      </c>
      <c r="N557" t="s">
        <v>4088</v>
      </c>
      <c r="O557" t="s">
        <v>4260</v>
      </c>
      <c r="P557" t="s">
        <v>969</v>
      </c>
    </row>
    <row r="558" spans="1:16" x14ac:dyDescent="0.2">
      <c r="A558" t="s">
        <v>2187</v>
      </c>
      <c r="B558" t="s">
        <v>1616</v>
      </c>
      <c r="C558" t="s">
        <v>1538</v>
      </c>
      <c r="D558" t="s">
        <v>1543</v>
      </c>
      <c r="E558" t="s">
        <v>1552</v>
      </c>
      <c r="F558" t="s">
        <v>2693</v>
      </c>
      <c r="G558" t="s">
        <v>2446</v>
      </c>
      <c r="H558" t="s">
        <v>2371</v>
      </c>
      <c r="I558" t="s">
        <v>1621</v>
      </c>
      <c r="J558">
        <v>1.28802922986009E-16</v>
      </c>
      <c r="K558">
        <v>0</v>
      </c>
      <c r="L558" t="s">
        <v>1500</v>
      </c>
      <c r="M558" t="s">
        <v>3616</v>
      </c>
      <c r="N558" t="s">
        <v>4089</v>
      </c>
      <c r="O558" t="s">
        <v>4260</v>
      </c>
      <c r="P558" t="s">
        <v>1498</v>
      </c>
    </row>
    <row r="559" spans="1:16" x14ac:dyDescent="0.2">
      <c r="A559" t="s">
        <v>2188</v>
      </c>
      <c r="B559" t="s">
        <v>1533</v>
      </c>
      <c r="C559" t="s">
        <v>1573</v>
      </c>
      <c r="D559" t="s">
        <v>3236</v>
      </c>
      <c r="E559" t="s">
        <v>1579</v>
      </c>
      <c r="F559" t="s">
        <v>1526</v>
      </c>
      <c r="G559" t="s">
        <v>3237</v>
      </c>
      <c r="H559" t="s">
        <v>2446</v>
      </c>
      <c r="I559" t="s">
        <v>1533</v>
      </c>
      <c r="J559">
        <v>2.23415610409817E-9</v>
      </c>
      <c r="K559">
        <v>0</v>
      </c>
      <c r="L559" t="s">
        <v>2440</v>
      </c>
      <c r="M559" t="s">
        <v>3621</v>
      </c>
      <c r="N559" t="s">
        <v>4090</v>
      </c>
      <c r="O559" t="s">
        <v>4260</v>
      </c>
      <c r="P559" t="s">
        <v>4491</v>
      </c>
    </row>
    <row r="560" spans="1:16" x14ac:dyDescent="0.2">
      <c r="A560" t="s">
        <v>2189</v>
      </c>
      <c r="B560" t="s">
        <v>1539</v>
      </c>
      <c r="C560" t="s">
        <v>1554</v>
      </c>
      <c r="D560" t="s">
        <v>3238</v>
      </c>
      <c r="E560" t="s">
        <v>1534</v>
      </c>
      <c r="F560" t="s">
        <v>3239</v>
      </c>
      <c r="G560" t="s">
        <v>2124</v>
      </c>
      <c r="H560" t="s">
        <v>1573</v>
      </c>
      <c r="I560" t="s">
        <v>2212</v>
      </c>
      <c r="J560">
        <v>1.22485612493768E-11</v>
      </c>
      <c r="K560">
        <v>0</v>
      </c>
      <c r="L560" t="s">
        <v>1500</v>
      </c>
      <c r="M560" t="s">
        <v>3618</v>
      </c>
      <c r="N560" t="s">
        <v>4091</v>
      </c>
      <c r="O560" t="s">
        <v>4260</v>
      </c>
      <c r="P560" t="s">
        <v>4492</v>
      </c>
    </row>
    <row r="561" spans="1:16" x14ac:dyDescent="0.2">
      <c r="A561" t="s">
        <v>3240</v>
      </c>
      <c r="B561" t="s">
        <v>1531</v>
      </c>
      <c r="C561" t="s">
        <v>1552</v>
      </c>
      <c r="D561" t="s">
        <v>1739</v>
      </c>
      <c r="E561" t="s">
        <v>1554</v>
      </c>
      <c r="F561" t="s">
        <v>3241</v>
      </c>
      <c r="G561" t="s">
        <v>1589</v>
      </c>
      <c r="H561" t="s">
        <v>3242</v>
      </c>
      <c r="I561" t="s">
        <v>1528</v>
      </c>
      <c r="J561">
        <v>2.3157518907565002E-12</v>
      </c>
      <c r="K561">
        <v>0</v>
      </c>
      <c r="L561" t="s">
        <v>1500</v>
      </c>
      <c r="M561" t="s">
        <v>3616</v>
      </c>
      <c r="N561" t="s">
        <v>4092</v>
      </c>
      <c r="O561" t="s">
        <v>4260</v>
      </c>
      <c r="P561" t="s">
        <v>1498</v>
      </c>
    </row>
    <row r="562" spans="1:16" x14ac:dyDescent="0.2">
      <c r="A562" t="s">
        <v>2190</v>
      </c>
      <c r="B562" t="s">
        <v>3243</v>
      </c>
      <c r="C562" t="s">
        <v>1531</v>
      </c>
      <c r="D562" t="s">
        <v>2067</v>
      </c>
      <c r="E562" t="s">
        <v>1554</v>
      </c>
      <c r="F562" t="s">
        <v>2746</v>
      </c>
      <c r="G562" t="s">
        <v>1530</v>
      </c>
      <c r="H562" t="s">
        <v>2471</v>
      </c>
      <c r="I562" t="s">
        <v>1531</v>
      </c>
      <c r="J562">
        <v>6.7555169105315095E-17</v>
      </c>
      <c r="K562">
        <v>0</v>
      </c>
      <c r="L562" t="s">
        <v>1502</v>
      </c>
      <c r="M562" t="s">
        <v>3621</v>
      </c>
      <c r="N562" t="s">
        <v>4093</v>
      </c>
      <c r="O562" t="s">
        <v>4260</v>
      </c>
    </row>
    <row r="563" spans="1:16" x14ac:dyDescent="0.2">
      <c r="A563" t="s">
        <v>1454</v>
      </c>
      <c r="B563" t="s">
        <v>3244</v>
      </c>
      <c r="C563" t="s">
        <v>1533</v>
      </c>
      <c r="D563" t="s">
        <v>1534</v>
      </c>
      <c r="E563" t="s">
        <v>1552</v>
      </c>
      <c r="F563" t="s">
        <v>2502</v>
      </c>
      <c r="G563" t="s">
        <v>1541</v>
      </c>
      <c r="H563" t="s">
        <v>1539</v>
      </c>
      <c r="I563" t="s">
        <v>1544</v>
      </c>
      <c r="J563">
        <v>3.0359613616770202E-33</v>
      </c>
      <c r="K563">
        <v>0</v>
      </c>
      <c r="L563" t="s">
        <v>1502</v>
      </c>
      <c r="M563" t="s">
        <v>3618</v>
      </c>
      <c r="N563" t="s">
        <v>4094</v>
      </c>
      <c r="O563" t="s">
        <v>4260</v>
      </c>
      <c r="P563" t="s">
        <v>4493</v>
      </c>
    </row>
    <row r="564" spans="1:16" x14ac:dyDescent="0.2">
      <c r="A564" t="s">
        <v>1455</v>
      </c>
      <c r="B564" t="s">
        <v>1767</v>
      </c>
      <c r="C564" t="s">
        <v>1534</v>
      </c>
      <c r="D564" t="s">
        <v>1534</v>
      </c>
      <c r="E564" t="s">
        <v>1908</v>
      </c>
      <c r="F564" t="s">
        <v>2727</v>
      </c>
      <c r="G564" t="s">
        <v>1753</v>
      </c>
      <c r="H564" t="s">
        <v>1533</v>
      </c>
      <c r="I564" t="s">
        <v>1543</v>
      </c>
      <c r="J564">
        <v>5.1093537858532398E-31</v>
      </c>
      <c r="K564">
        <v>0</v>
      </c>
      <c r="L564" t="s">
        <v>1502</v>
      </c>
      <c r="M564" t="s">
        <v>3621</v>
      </c>
      <c r="N564" t="s">
        <v>4095</v>
      </c>
      <c r="O564" t="s">
        <v>4260</v>
      </c>
      <c r="P564" t="s">
        <v>4348</v>
      </c>
    </row>
    <row r="565" spans="1:16" x14ac:dyDescent="0.2">
      <c r="A565" t="s">
        <v>2193</v>
      </c>
      <c r="B565" t="s">
        <v>3245</v>
      </c>
      <c r="C565" t="s">
        <v>1527</v>
      </c>
      <c r="D565" t="s">
        <v>1531</v>
      </c>
      <c r="E565" t="s">
        <v>1569</v>
      </c>
      <c r="F565" t="s">
        <v>3136</v>
      </c>
      <c r="G565" t="s">
        <v>1565</v>
      </c>
      <c r="H565" t="s">
        <v>2382</v>
      </c>
      <c r="I565" t="s">
        <v>1526</v>
      </c>
      <c r="J565">
        <v>2.3224424885431E-12</v>
      </c>
      <c r="K565">
        <v>0</v>
      </c>
      <c r="L565" t="s">
        <v>1502</v>
      </c>
      <c r="M565" t="s">
        <v>3624</v>
      </c>
      <c r="N565" t="s">
        <v>1051</v>
      </c>
      <c r="O565" t="s">
        <v>4261</v>
      </c>
      <c r="P565" t="s">
        <v>4494</v>
      </c>
    </row>
    <row r="566" spans="1:16" x14ac:dyDescent="0.2">
      <c r="A566" t="s">
        <v>2196</v>
      </c>
      <c r="B566" t="s">
        <v>3246</v>
      </c>
      <c r="C566" t="s">
        <v>1544</v>
      </c>
      <c r="D566" t="s">
        <v>1552</v>
      </c>
      <c r="E566" t="s">
        <v>1554</v>
      </c>
      <c r="F566" t="s">
        <v>1527</v>
      </c>
      <c r="G566" t="s">
        <v>1626</v>
      </c>
      <c r="H566" t="s">
        <v>1573</v>
      </c>
      <c r="I566" t="s">
        <v>1531</v>
      </c>
      <c r="J566">
        <v>2.25123548919286E-21</v>
      </c>
      <c r="K566">
        <v>0</v>
      </c>
      <c r="L566" t="s">
        <v>1502</v>
      </c>
      <c r="M566" t="s">
        <v>3621</v>
      </c>
      <c r="N566" t="s">
        <v>4096</v>
      </c>
      <c r="O566" t="s">
        <v>4260</v>
      </c>
      <c r="P566" t="s">
        <v>4349</v>
      </c>
    </row>
    <row r="567" spans="1:16" x14ac:dyDescent="0.2">
      <c r="A567" t="s">
        <v>2197</v>
      </c>
      <c r="B567" t="s">
        <v>1527</v>
      </c>
      <c r="C567" t="s">
        <v>1531</v>
      </c>
      <c r="D567" t="s">
        <v>1606</v>
      </c>
      <c r="E567" t="s">
        <v>1534</v>
      </c>
      <c r="F567" t="s">
        <v>1603</v>
      </c>
      <c r="G567" t="s">
        <v>3247</v>
      </c>
      <c r="H567" t="s">
        <v>3248</v>
      </c>
      <c r="I567" t="s">
        <v>1533</v>
      </c>
      <c r="J567">
        <v>1.9818946150508301E-8</v>
      </c>
      <c r="K567">
        <v>0</v>
      </c>
      <c r="L567" t="s">
        <v>2440</v>
      </c>
      <c r="M567" t="s">
        <v>3618</v>
      </c>
      <c r="N567" t="s">
        <v>4097</v>
      </c>
      <c r="O567" t="s">
        <v>4260</v>
      </c>
      <c r="P567" t="s">
        <v>4495</v>
      </c>
    </row>
    <row r="568" spans="1:16" x14ac:dyDescent="0.2">
      <c r="A568" t="s">
        <v>1456</v>
      </c>
      <c r="B568" t="s">
        <v>3249</v>
      </c>
      <c r="C568" t="s">
        <v>1531</v>
      </c>
      <c r="D568" t="s">
        <v>1543</v>
      </c>
      <c r="E568" t="s">
        <v>1543</v>
      </c>
      <c r="F568" t="s">
        <v>3250</v>
      </c>
      <c r="G568" t="s">
        <v>1626</v>
      </c>
      <c r="H568" t="s">
        <v>1526</v>
      </c>
      <c r="I568" t="s">
        <v>1531</v>
      </c>
      <c r="J568">
        <v>2.19227267893043E-38</v>
      </c>
      <c r="K568">
        <v>0</v>
      </c>
      <c r="L568" t="s">
        <v>1502</v>
      </c>
      <c r="M568" t="s">
        <v>3618</v>
      </c>
      <c r="N568" t="s">
        <v>4098</v>
      </c>
      <c r="O568" t="s">
        <v>4260</v>
      </c>
      <c r="P568" t="s">
        <v>4299</v>
      </c>
    </row>
    <row r="569" spans="1:16" x14ac:dyDescent="0.2">
      <c r="A569" t="s">
        <v>1457</v>
      </c>
      <c r="B569" t="s">
        <v>2901</v>
      </c>
      <c r="C569" t="s">
        <v>1565</v>
      </c>
      <c r="D569" t="s">
        <v>3139</v>
      </c>
      <c r="E569" t="s">
        <v>1579</v>
      </c>
      <c r="F569" t="s">
        <v>2220</v>
      </c>
      <c r="G569" t="s">
        <v>1626</v>
      </c>
      <c r="H569" t="s">
        <v>1647</v>
      </c>
      <c r="I569" t="s">
        <v>1596</v>
      </c>
      <c r="J569">
        <v>3.6342121136811999E-32</v>
      </c>
      <c r="K569">
        <v>0</v>
      </c>
      <c r="L569" t="s">
        <v>1502</v>
      </c>
      <c r="M569" t="s">
        <v>3621</v>
      </c>
      <c r="N569" t="s">
        <v>4099</v>
      </c>
      <c r="O569" t="s">
        <v>4260</v>
      </c>
      <c r="P569" t="s">
        <v>4496</v>
      </c>
    </row>
    <row r="570" spans="1:16" x14ac:dyDescent="0.2">
      <c r="A570" t="s">
        <v>2198</v>
      </c>
      <c r="B570" t="s">
        <v>1591</v>
      </c>
      <c r="C570" t="s">
        <v>1528</v>
      </c>
      <c r="D570" t="s">
        <v>1528</v>
      </c>
      <c r="E570" t="s">
        <v>1536</v>
      </c>
      <c r="F570" t="s">
        <v>1739</v>
      </c>
      <c r="G570" t="s">
        <v>1660</v>
      </c>
      <c r="H570" t="s">
        <v>1556</v>
      </c>
      <c r="I570" t="s">
        <v>3251</v>
      </c>
      <c r="J570">
        <v>8.2883430838590101E-14</v>
      </c>
      <c r="K570">
        <v>0</v>
      </c>
      <c r="L570" t="s">
        <v>2438</v>
      </c>
      <c r="M570" t="s">
        <v>3618</v>
      </c>
      <c r="N570" t="s">
        <v>4100</v>
      </c>
      <c r="O570" t="s">
        <v>4260</v>
      </c>
      <c r="P570" t="s">
        <v>4497</v>
      </c>
    </row>
    <row r="571" spans="1:16" x14ac:dyDescent="0.2">
      <c r="A571" t="s">
        <v>2199</v>
      </c>
      <c r="B571" t="s">
        <v>2090</v>
      </c>
      <c r="C571" t="s">
        <v>1527</v>
      </c>
      <c r="D571" t="s">
        <v>1528</v>
      </c>
      <c r="E571" t="s">
        <v>1554</v>
      </c>
      <c r="F571" t="s">
        <v>3252</v>
      </c>
      <c r="G571" t="s">
        <v>1589</v>
      </c>
      <c r="H571" t="s">
        <v>1565</v>
      </c>
      <c r="I571" t="s">
        <v>3253</v>
      </c>
      <c r="J571">
        <v>1.48395701396877E-12</v>
      </c>
      <c r="K571">
        <v>0</v>
      </c>
      <c r="L571" t="s">
        <v>2438</v>
      </c>
      <c r="M571" t="s">
        <v>3617</v>
      </c>
      <c r="N571" t="s">
        <v>3549</v>
      </c>
      <c r="O571" t="s">
        <v>4260</v>
      </c>
      <c r="P571" t="s">
        <v>4498</v>
      </c>
    </row>
    <row r="572" spans="1:16" x14ac:dyDescent="0.2">
      <c r="A572" t="s">
        <v>2200</v>
      </c>
      <c r="B572" t="s">
        <v>3254</v>
      </c>
      <c r="C572" t="s">
        <v>1556</v>
      </c>
      <c r="D572" t="s">
        <v>1527</v>
      </c>
      <c r="E572" t="s">
        <v>1543</v>
      </c>
      <c r="F572" t="s">
        <v>3255</v>
      </c>
      <c r="G572" t="s">
        <v>1815</v>
      </c>
      <c r="H572" t="s">
        <v>1626</v>
      </c>
      <c r="I572" t="s">
        <v>3256</v>
      </c>
      <c r="J572">
        <v>9.2631252549150503E-23</v>
      </c>
      <c r="K572">
        <v>0</v>
      </c>
      <c r="L572" t="s">
        <v>2438</v>
      </c>
      <c r="M572" t="s">
        <v>3621</v>
      </c>
      <c r="N572" t="s">
        <v>4101</v>
      </c>
      <c r="O572" t="s">
        <v>4260</v>
      </c>
      <c r="P572" t="s">
        <v>4399</v>
      </c>
    </row>
    <row r="573" spans="1:16" x14ac:dyDescent="0.2">
      <c r="A573" t="s">
        <v>2201</v>
      </c>
      <c r="B573" t="s">
        <v>1528</v>
      </c>
      <c r="C573" t="s">
        <v>1586</v>
      </c>
      <c r="D573" t="s">
        <v>1838</v>
      </c>
      <c r="E573" t="s">
        <v>1707</v>
      </c>
      <c r="F573" t="s">
        <v>3257</v>
      </c>
      <c r="G573" t="s">
        <v>2124</v>
      </c>
      <c r="H573" t="s">
        <v>3258</v>
      </c>
      <c r="I573" t="s">
        <v>1528</v>
      </c>
      <c r="J573">
        <v>5.0282692539120903E-17</v>
      </c>
      <c r="K573">
        <v>0</v>
      </c>
      <c r="L573" t="s">
        <v>2439</v>
      </c>
      <c r="M573" t="s">
        <v>3621</v>
      </c>
      <c r="N573" t="s">
        <v>4102</v>
      </c>
      <c r="O573" t="s">
        <v>4260</v>
      </c>
    </row>
    <row r="574" spans="1:16" x14ac:dyDescent="0.2">
      <c r="A574" t="s">
        <v>2202</v>
      </c>
      <c r="B574" t="s">
        <v>1531</v>
      </c>
      <c r="C574" t="s">
        <v>1533</v>
      </c>
      <c r="D574" t="s">
        <v>1924</v>
      </c>
      <c r="E574" t="s">
        <v>3259</v>
      </c>
      <c r="F574" t="s">
        <v>1925</v>
      </c>
      <c r="G574" t="s">
        <v>1753</v>
      </c>
      <c r="H574" t="s">
        <v>1538</v>
      </c>
      <c r="I574" t="s">
        <v>1612</v>
      </c>
      <c r="J574">
        <v>4.7757328169658197E-21</v>
      </c>
      <c r="K574">
        <v>0</v>
      </c>
      <c r="L574" t="s">
        <v>1497</v>
      </c>
      <c r="M574" t="s">
        <v>3616</v>
      </c>
      <c r="N574" t="s">
        <v>4103</v>
      </c>
      <c r="O574" t="s">
        <v>4260</v>
      </c>
      <c r="P574" t="s">
        <v>1498</v>
      </c>
    </row>
    <row r="575" spans="1:16" x14ac:dyDescent="0.2">
      <c r="A575" t="s">
        <v>2203</v>
      </c>
      <c r="B575" t="s">
        <v>2975</v>
      </c>
      <c r="C575" t="s">
        <v>1533</v>
      </c>
      <c r="D575" t="s">
        <v>1552</v>
      </c>
      <c r="E575" t="s">
        <v>1560</v>
      </c>
      <c r="F575" t="s">
        <v>1671</v>
      </c>
      <c r="G575" t="s">
        <v>1753</v>
      </c>
      <c r="H575" t="s">
        <v>2471</v>
      </c>
      <c r="I575" t="s">
        <v>3260</v>
      </c>
      <c r="J575">
        <v>5.42931487406283E-27</v>
      </c>
      <c r="K575">
        <v>0</v>
      </c>
      <c r="L575" t="s">
        <v>2438</v>
      </c>
      <c r="M575" t="s">
        <v>3642</v>
      </c>
      <c r="N575" t="s">
        <v>3550</v>
      </c>
      <c r="O575" t="s">
        <v>4260</v>
      </c>
      <c r="P575" t="s">
        <v>969</v>
      </c>
    </row>
    <row r="576" spans="1:16" x14ac:dyDescent="0.2">
      <c r="A576" t="s">
        <v>2205</v>
      </c>
      <c r="B576" t="s">
        <v>3261</v>
      </c>
      <c r="C576" t="s">
        <v>1543</v>
      </c>
      <c r="D576" t="s">
        <v>1554</v>
      </c>
      <c r="E576" t="s">
        <v>1543</v>
      </c>
      <c r="F576" t="s">
        <v>1590</v>
      </c>
      <c r="G576" t="s">
        <v>1589</v>
      </c>
      <c r="H576" t="s">
        <v>1538</v>
      </c>
      <c r="I576" t="s">
        <v>1531</v>
      </c>
      <c r="J576">
        <v>8.1503713037543197E-15</v>
      </c>
      <c r="K576">
        <v>0</v>
      </c>
      <c r="L576" t="s">
        <v>1502</v>
      </c>
      <c r="M576" t="s">
        <v>3621</v>
      </c>
      <c r="N576" t="s">
        <v>4104</v>
      </c>
      <c r="O576" t="s">
        <v>4260</v>
      </c>
      <c r="P576" t="s">
        <v>4499</v>
      </c>
    </row>
    <row r="577" spans="1:16" x14ac:dyDescent="0.2">
      <c r="A577" t="s">
        <v>1458</v>
      </c>
      <c r="B577" t="s">
        <v>3262</v>
      </c>
      <c r="C577" t="s">
        <v>1534</v>
      </c>
      <c r="D577" t="s">
        <v>1554</v>
      </c>
      <c r="E577" t="s">
        <v>1552</v>
      </c>
      <c r="F577" t="s">
        <v>3263</v>
      </c>
      <c r="G577" t="s">
        <v>1626</v>
      </c>
      <c r="H577" t="s">
        <v>1539</v>
      </c>
      <c r="I577" t="s">
        <v>1586</v>
      </c>
      <c r="J577">
        <v>5.59073625634046E-26</v>
      </c>
      <c r="K577">
        <v>0</v>
      </c>
      <c r="L577" t="s">
        <v>1502</v>
      </c>
      <c r="M577" t="s">
        <v>3618</v>
      </c>
      <c r="N577" t="s">
        <v>4105</v>
      </c>
      <c r="O577" t="s">
        <v>4260</v>
      </c>
      <c r="P577" t="s">
        <v>969</v>
      </c>
    </row>
    <row r="578" spans="1:16" x14ac:dyDescent="0.2">
      <c r="A578" t="s">
        <v>2207</v>
      </c>
      <c r="B578" t="s">
        <v>1538</v>
      </c>
      <c r="C578" t="s">
        <v>3177</v>
      </c>
      <c r="D578" t="s">
        <v>1793</v>
      </c>
      <c r="E578" t="s">
        <v>1554</v>
      </c>
      <c r="F578" t="s">
        <v>1563</v>
      </c>
      <c r="G578" t="s">
        <v>3264</v>
      </c>
      <c r="H578" t="s">
        <v>3265</v>
      </c>
      <c r="I578" t="s">
        <v>1539</v>
      </c>
      <c r="J578">
        <v>5.6965901801523899E-9</v>
      </c>
      <c r="K578">
        <v>0</v>
      </c>
      <c r="L578" t="s">
        <v>2440</v>
      </c>
      <c r="M578" t="s">
        <v>3621</v>
      </c>
      <c r="N578" t="s">
        <v>4106</v>
      </c>
      <c r="O578" t="s">
        <v>4260</v>
      </c>
      <c r="P578" t="s">
        <v>4500</v>
      </c>
    </row>
    <row r="579" spans="1:16" x14ac:dyDescent="0.2">
      <c r="A579" t="s">
        <v>1448</v>
      </c>
      <c r="B579" t="s">
        <v>3266</v>
      </c>
      <c r="C579" t="s">
        <v>1573</v>
      </c>
      <c r="D579" t="s">
        <v>1527</v>
      </c>
      <c r="E579" t="s">
        <v>1561</v>
      </c>
      <c r="F579" t="s">
        <v>1793</v>
      </c>
      <c r="G579" t="s">
        <v>1565</v>
      </c>
      <c r="H579" t="s">
        <v>2124</v>
      </c>
      <c r="I579" t="s">
        <v>1526</v>
      </c>
      <c r="J579">
        <v>2.0172210464084102E-43</v>
      </c>
      <c r="K579">
        <v>0</v>
      </c>
      <c r="L579" t="s">
        <v>1502</v>
      </c>
      <c r="M579" t="s">
        <v>3616</v>
      </c>
      <c r="N579" t="s">
        <v>4107</v>
      </c>
      <c r="O579" t="s">
        <v>4260</v>
      </c>
      <c r="P579" t="s">
        <v>1498</v>
      </c>
    </row>
    <row r="580" spans="1:16" x14ac:dyDescent="0.2">
      <c r="A580" t="s">
        <v>1449</v>
      </c>
      <c r="B580" t="s">
        <v>3267</v>
      </c>
      <c r="C580" t="s">
        <v>1527</v>
      </c>
      <c r="D580" t="s">
        <v>1552</v>
      </c>
      <c r="E580" t="s">
        <v>1534</v>
      </c>
      <c r="F580" t="s">
        <v>3031</v>
      </c>
      <c r="G580" t="s">
        <v>1660</v>
      </c>
      <c r="H580" t="s">
        <v>2446</v>
      </c>
      <c r="I580" t="s">
        <v>2194</v>
      </c>
      <c r="J580">
        <v>5.5281437679713402E-42</v>
      </c>
      <c r="K580">
        <v>0</v>
      </c>
      <c r="L580" t="s">
        <v>1502</v>
      </c>
      <c r="M580" t="s">
        <v>3616</v>
      </c>
      <c r="N580" t="s">
        <v>4108</v>
      </c>
      <c r="O580" t="s">
        <v>4260</v>
      </c>
      <c r="P580" t="s">
        <v>1498</v>
      </c>
    </row>
    <row r="581" spans="1:16" x14ac:dyDescent="0.2">
      <c r="A581" t="s">
        <v>1053</v>
      </c>
      <c r="B581" t="s">
        <v>3268</v>
      </c>
      <c r="C581" t="s">
        <v>1565</v>
      </c>
      <c r="D581" t="s">
        <v>1527</v>
      </c>
      <c r="E581" t="s">
        <v>1536</v>
      </c>
      <c r="F581" t="s">
        <v>2191</v>
      </c>
      <c r="G581" t="s">
        <v>1626</v>
      </c>
      <c r="H581" t="s">
        <v>1541</v>
      </c>
      <c r="I581" t="s">
        <v>1544</v>
      </c>
      <c r="J581">
        <v>1.9722061612313801E-43</v>
      </c>
      <c r="K581">
        <v>0</v>
      </c>
      <c r="L581" t="s">
        <v>1502</v>
      </c>
      <c r="M581" t="s">
        <v>3621</v>
      </c>
      <c r="N581" t="s">
        <v>4109</v>
      </c>
      <c r="O581" t="s">
        <v>4260</v>
      </c>
      <c r="P581" t="s">
        <v>4501</v>
      </c>
    </row>
    <row r="582" spans="1:16" x14ac:dyDescent="0.2">
      <c r="A582" t="s">
        <v>2214</v>
      </c>
      <c r="B582" t="s">
        <v>3269</v>
      </c>
      <c r="C582" t="s">
        <v>1531</v>
      </c>
      <c r="D582" t="s">
        <v>1536</v>
      </c>
      <c r="E582" t="s">
        <v>1543</v>
      </c>
      <c r="F582" t="s">
        <v>2470</v>
      </c>
      <c r="G582" t="s">
        <v>1626</v>
      </c>
      <c r="H582" t="s">
        <v>1556</v>
      </c>
      <c r="I582" t="s">
        <v>2802</v>
      </c>
      <c r="J582">
        <v>3.7228519007056699E-11</v>
      </c>
      <c r="K582">
        <v>0</v>
      </c>
      <c r="L582" t="s">
        <v>1502</v>
      </c>
      <c r="M582" t="s">
        <v>3619</v>
      </c>
      <c r="N582" t="s">
        <v>3551</v>
      </c>
      <c r="O582" t="s">
        <v>4260</v>
      </c>
      <c r="P582" t="s">
        <v>4502</v>
      </c>
    </row>
    <row r="583" spans="1:16" x14ac:dyDescent="0.2">
      <c r="A583" t="s">
        <v>2215</v>
      </c>
      <c r="B583" t="s">
        <v>3270</v>
      </c>
      <c r="C583" t="s">
        <v>1531</v>
      </c>
      <c r="D583" t="s">
        <v>1528</v>
      </c>
      <c r="E583" t="s">
        <v>1534</v>
      </c>
      <c r="F583" t="s">
        <v>3271</v>
      </c>
      <c r="G583" t="s">
        <v>1626</v>
      </c>
      <c r="H583" t="s">
        <v>1526</v>
      </c>
      <c r="I583" t="s">
        <v>1533</v>
      </c>
      <c r="J583">
        <v>3.01423755352783E-27</v>
      </c>
      <c r="K583">
        <v>0</v>
      </c>
      <c r="L583" t="s">
        <v>1502</v>
      </c>
      <c r="M583" t="s">
        <v>3616</v>
      </c>
      <c r="N583" t="s">
        <v>4110</v>
      </c>
      <c r="O583" t="s">
        <v>4260</v>
      </c>
      <c r="P583" t="s">
        <v>1498</v>
      </c>
    </row>
    <row r="584" spans="1:16" x14ac:dyDescent="0.2">
      <c r="A584" t="s">
        <v>2217</v>
      </c>
      <c r="B584" t="s">
        <v>1554</v>
      </c>
      <c r="C584" t="s">
        <v>1552</v>
      </c>
      <c r="D584" t="s">
        <v>1536</v>
      </c>
      <c r="E584" t="s">
        <v>1807</v>
      </c>
      <c r="F584" t="s">
        <v>1544</v>
      </c>
      <c r="G584" t="s">
        <v>1660</v>
      </c>
      <c r="H584" t="s">
        <v>1539</v>
      </c>
      <c r="I584" t="s">
        <v>1539</v>
      </c>
      <c r="J584">
        <v>9.7730709965254402E-26</v>
      </c>
      <c r="K584">
        <v>0</v>
      </c>
      <c r="L584" t="s">
        <v>1497</v>
      </c>
      <c r="M584" t="s">
        <v>3616</v>
      </c>
      <c r="N584" t="s">
        <v>4111</v>
      </c>
      <c r="O584" t="s">
        <v>4260</v>
      </c>
      <c r="P584" t="s">
        <v>1498</v>
      </c>
    </row>
    <row r="585" spans="1:16" x14ac:dyDescent="0.2">
      <c r="A585" t="s">
        <v>2221</v>
      </c>
      <c r="B585" t="s">
        <v>1526</v>
      </c>
      <c r="C585" t="s">
        <v>1544</v>
      </c>
      <c r="D585" t="s">
        <v>1534</v>
      </c>
      <c r="E585" t="s">
        <v>1554</v>
      </c>
      <c r="F585" t="s">
        <v>2784</v>
      </c>
      <c r="G585" t="s">
        <v>1589</v>
      </c>
      <c r="H585" t="s">
        <v>2446</v>
      </c>
      <c r="I585" t="s">
        <v>2080</v>
      </c>
      <c r="J585">
        <v>6.54016872131769E-28</v>
      </c>
      <c r="K585">
        <v>0</v>
      </c>
      <c r="L585" t="s">
        <v>2438</v>
      </c>
      <c r="M585" t="s">
        <v>3621</v>
      </c>
      <c r="N585" t="s">
        <v>4112</v>
      </c>
      <c r="O585" t="s">
        <v>4260</v>
      </c>
      <c r="P585" t="s">
        <v>4350</v>
      </c>
    </row>
    <row r="586" spans="1:16" x14ac:dyDescent="0.2">
      <c r="A586" t="s">
        <v>2223</v>
      </c>
      <c r="B586" t="s">
        <v>3272</v>
      </c>
      <c r="C586" t="s">
        <v>1526</v>
      </c>
      <c r="D586" t="s">
        <v>1531</v>
      </c>
      <c r="E586" t="s">
        <v>1534</v>
      </c>
      <c r="F586" t="s">
        <v>1552</v>
      </c>
      <c r="G586" t="s">
        <v>1588</v>
      </c>
      <c r="H586" t="s">
        <v>1565</v>
      </c>
      <c r="I586" t="s">
        <v>1836</v>
      </c>
      <c r="J586">
        <v>1.8810854807411399E-11</v>
      </c>
      <c r="K586">
        <v>0</v>
      </c>
      <c r="L586" t="s">
        <v>2438</v>
      </c>
      <c r="M586" t="s">
        <v>3621</v>
      </c>
      <c r="N586" t="s">
        <v>4113</v>
      </c>
      <c r="O586" t="s">
        <v>4260</v>
      </c>
      <c r="P586" t="s">
        <v>4445</v>
      </c>
    </row>
    <row r="587" spans="1:16" x14ac:dyDescent="0.2">
      <c r="A587" t="s">
        <v>1054</v>
      </c>
      <c r="B587" t="s">
        <v>3273</v>
      </c>
      <c r="C587" t="s">
        <v>1558</v>
      </c>
      <c r="D587" t="s">
        <v>1554</v>
      </c>
      <c r="E587" t="s">
        <v>1670</v>
      </c>
      <c r="F587" t="s">
        <v>2709</v>
      </c>
      <c r="G587" t="s">
        <v>2124</v>
      </c>
      <c r="H587" t="s">
        <v>2124</v>
      </c>
      <c r="I587" t="s">
        <v>1544</v>
      </c>
      <c r="J587">
        <v>2.8522604430467001E-34</v>
      </c>
      <c r="K587">
        <v>0</v>
      </c>
      <c r="L587" t="s">
        <v>1502</v>
      </c>
      <c r="M587" t="s">
        <v>3624</v>
      </c>
      <c r="N587" t="s">
        <v>1055</v>
      </c>
      <c r="O587" t="s">
        <v>4261</v>
      </c>
      <c r="P587" t="s">
        <v>4503</v>
      </c>
    </row>
    <row r="588" spans="1:16" x14ac:dyDescent="0.2">
      <c r="A588" t="s">
        <v>2225</v>
      </c>
      <c r="B588" t="s">
        <v>1544</v>
      </c>
      <c r="C588" t="s">
        <v>2681</v>
      </c>
      <c r="D588" t="s">
        <v>1771</v>
      </c>
      <c r="E588" t="s">
        <v>1560</v>
      </c>
      <c r="F588" t="s">
        <v>2539</v>
      </c>
      <c r="G588" t="s">
        <v>3274</v>
      </c>
      <c r="H588" t="s">
        <v>2192</v>
      </c>
      <c r="I588" t="s">
        <v>1528</v>
      </c>
      <c r="J588">
        <v>7.7670062297091502E-13</v>
      </c>
      <c r="K588">
        <v>0</v>
      </c>
      <c r="L588" t="s">
        <v>2440</v>
      </c>
      <c r="M588" t="s">
        <v>3616</v>
      </c>
      <c r="N588" t="s">
        <v>4114</v>
      </c>
      <c r="O588" t="s">
        <v>4260</v>
      </c>
      <c r="P588" t="s">
        <v>1498</v>
      </c>
    </row>
    <row r="589" spans="1:16" x14ac:dyDescent="0.2">
      <c r="A589" t="s">
        <v>2226</v>
      </c>
      <c r="B589" t="s">
        <v>1539</v>
      </c>
      <c r="C589" t="s">
        <v>3275</v>
      </c>
      <c r="D589" t="s">
        <v>1596</v>
      </c>
      <c r="E589" t="s">
        <v>1537</v>
      </c>
      <c r="F589" t="s">
        <v>2727</v>
      </c>
      <c r="G589" t="s">
        <v>3276</v>
      </c>
      <c r="H589" t="s">
        <v>1815</v>
      </c>
      <c r="I589" t="s">
        <v>1544</v>
      </c>
      <c r="J589">
        <v>4.6308449775866402E-18</v>
      </c>
      <c r="K589">
        <v>0</v>
      </c>
      <c r="L589" t="s">
        <v>2440</v>
      </c>
      <c r="M589" t="s">
        <v>3616</v>
      </c>
      <c r="N589" t="s">
        <v>4115</v>
      </c>
      <c r="O589" t="s">
        <v>4260</v>
      </c>
      <c r="P589" t="s">
        <v>1498</v>
      </c>
    </row>
    <row r="590" spans="1:16" x14ac:dyDescent="0.2">
      <c r="A590" t="s">
        <v>1459</v>
      </c>
      <c r="B590" t="s">
        <v>3277</v>
      </c>
      <c r="C590" t="s">
        <v>1526</v>
      </c>
      <c r="D590" t="s">
        <v>1531</v>
      </c>
      <c r="E590" t="s">
        <v>1569</v>
      </c>
      <c r="F590" t="s">
        <v>2729</v>
      </c>
      <c r="G590" t="s">
        <v>1558</v>
      </c>
      <c r="H590" t="s">
        <v>2794</v>
      </c>
      <c r="I590" t="s">
        <v>1527</v>
      </c>
      <c r="J590">
        <v>4.2329685494863998E-25</v>
      </c>
      <c r="K590">
        <v>0</v>
      </c>
      <c r="L590" t="s">
        <v>1502</v>
      </c>
      <c r="M590" t="s">
        <v>3618</v>
      </c>
      <c r="N590" t="s">
        <v>4116</v>
      </c>
      <c r="O590" t="s">
        <v>4260</v>
      </c>
      <c r="P590" t="s">
        <v>969</v>
      </c>
    </row>
    <row r="591" spans="1:16" x14ac:dyDescent="0.2">
      <c r="A591" t="s">
        <v>2228</v>
      </c>
      <c r="B591" t="s">
        <v>3278</v>
      </c>
      <c r="C591" t="s">
        <v>1543</v>
      </c>
      <c r="D591" t="s">
        <v>1528</v>
      </c>
      <c r="E591" t="s">
        <v>1534</v>
      </c>
      <c r="F591" t="s">
        <v>2623</v>
      </c>
      <c r="G591" t="s">
        <v>2124</v>
      </c>
      <c r="H591" t="s">
        <v>1556</v>
      </c>
      <c r="I591" t="s">
        <v>1534</v>
      </c>
      <c r="J591">
        <v>3.1433946898609902E-22</v>
      </c>
      <c r="K591">
        <v>0</v>
      </c>
      <c r="L591" t="s">
        <v>1502</v>
      </c>
      <c r="M591" t="s">
        <v>3621</v>
      </c>
      <c r="N591" t="s">
        <v>4117</v>
      </c>
      <c r="O591" t="s">
        <v>4260</v>
      </c>
    </row>
    <row r="592" spans="1:16" x14ac:dyDescent="0.2">
      <c r="A592" t="s">
        <v>2229</v>
      </c>
      <c r="B592" t="s">
        <v>3279</v>
      </c>
      <c r="C592" t="s">
        <v>1573</v>
      </c>
      <c r="D592" t="s">
        <v>1527</v>
      </c>
      <c r="E592" t="s">
        <v>1552</v>
      </c>
      <c r="F592" t="s">
        <v>2208</v>
      </c>
      <c r="G592" t="s">
        <v>1588</v>
      </c>
      <c r="H592" t="s">
        <v>2124</v>
      </c>
      <c r="I592" t="s">
        <v>1538</v>
      </c>
      <c r="J592">
        <v>1.1759352629942199E-30</v>
      </c>
      <c r="K592">
        <v>0</v>
      </c>
      <c r="L592" t="s">
        <v>1502</v>
      </c>
      <c r="M592" t="s">
        <v>4118</v>
      </c>
      <c r="N592" t="s">
        <v>2429</v>
      </c>
      <c r="O592" t="s">
        <v>4261</v>
      </c>
      <c r="P592" t="s">
        <v>1987</v>
      </c>
    </row>
    <row r="593" spans="1:16" x14ac:dyDescent="0.2">
      <c r="A593" t="s">
        <v>2230</v>
      </c>
      <c r="B593" t="s">
        <v>3280</v>
      </c>
      <c r="C593" t="s">
        <v>1526</v>
      </c>
      <c r="D593" t="s">
        <v>1528</v>
      </c>
      <c r="E593" t="s">
        <v>1534</v>
      </c>
      <c r="F593" t="s">
        <v>2550</v>
      </c>
      <c r="G593" t="s">
        <v>1588</v>
      </c>
      <c r="H593" t="s">
        <v>1938</v>
      </c>
      <c r="I593" t="s">
        <v>1534</v>
      </c>
      <c r="J593">
        <v>1.4443566746496301E-28</v>
      </c>
      <c r="K593">
        <v>0</v>
      </c>
      <c r="L593" t="s">
        <v>1502</v>
      </c>
      <c r="M593" t="s">
        <v>3621</v>
      </c>
      <c r="N593" t="s">
        <v>2429</v>
      </c>
      <c r="O593" t="s">
        <v>4260</v>
      </c>
      <c r="P593" t="s">
        <v>4504</v>
      </c>
    </row>
    <row r="594" spans="1:16" x14ac:dyDescent="0.2">
      <c r="A594" t="s">
        <v>2231</v>
      </c>
      <c r="B594" t="s">
        <v>2232</v>
      </c>
      <c r="C594" t="s">
        <v>1556</v>
      </c>
      <c r="D594" t="s">
        <v>1552</v>
      </c>
      <c r="E594" t="s">
        <v>1537</v>
      </c>
      <c r="F594" t="s">
        <v>1544</v>
      </c>
      <c r="G594" t="s">
        <v>1541</v>
      </c>
      <c r="H594" t="s">
        <v>1966</v>
      </c>
      <c r="I594" t="s">
        <v>1526</v>
      </c>
      <c r="J594">
        <v>1.01029227735184E-26</v>
      </c>
      <c r="K594">
        <v>0</v>
      </c>
      <c r="L594" t="s">
        <v>1502</v>
      </c>
      <c r="M594" t="s">
        <v>3621</v>
      </c>
      <c r="N594" t="s">
        <v>2429</v>
      </c>
      <c r="O594" t="s">
        <v>4260</v>
      </c>
      <c r="P594" t="s">
        <v>4504</v>
      </c>
    </row>
    <row r="595" spans="1:16" x14ac:dyDescent="0.2">
      <c r="A595" t="s">
        <v>2233</v>
      </c>
      <c r="B595" t="s">
        <v>3281</v>
      </c>
      <c r="C595" t="s">
        <v>1539</v>
      </c>
      <c r="D595" t="s">
        <v>1534</v>
      </c>
      <c r="E595" t="s">
        <v>1552</v>
      </c>
      <c r="F595" t="s">
        <v>2653</v>
      </c>
      <c r="G595" t="s">
        <v>1530</v>
      </c>
      <c r="H595" t="s">
        <v>1533</v>
      </c>
      <c r="I595" t="s">
        <v>1544</v>
      </c>
      <c r="J595">
        <v>5.1357342073711004E-22</v>
      </c>
      <c r="K595">
        <v>0</v>
      </c>
      <c r="L595" t="s">
        <v>1502</v>
      </c>
      <c r="M595" t="s">
        <v>3618</v>
      </c>
      <c r="N595" t="s">
        <v>4119</v>
      </c>
      <c r="O595" t="s">
        <v>4260</v>
      </c>
      <c r="P595" t="s">
        <v>4505</v>
      </c>
    </row>
    <row r="596" spans="1:16" x14ac:dyDescent="0.2">
      <c r="A596" t="s">
        <v>2234</v>
      </c>
      <c r="B596" t="s">
        <v>3282</v>
      </c>
      <c r="C596" t="s">
        <v>1544</v>
      </c>
      <c r="D596" t="s">
        <v>1536</v>
      </c>
      <c r="E596" t="s">
        <v>1554</v>
      </c>
      <c r="F596" t="s">
        <v>3283</v>
      </c>
      <c r="G596" t="s">
        <v>1626</v>
      </c>
      <c r="H596" t="s">
        <v>1556</v>
      </c>
      <c r="I596" t="s">
        <v>1554</v>
      </c>
      <c r="J596">
        <v>1.0962605222510501E-22</v>
      </c>
      <c r="K596">
        <v>0</v>
      </c>
      <c r="L596" t="s">
        <v>1502</v>
      </c>
      <c r="M596" t="s">
        <v>3622</v>
      </c>
      <c r="N596" t="s">
        <v>3552</v>
      </c>
      <c r="O596" t="s">
        <v>4263</v>
      </c>
    </row>
    <row r="597" spans="1:16" x14ac:dyDescent="0.2">
      <c r="A597" t="s">
        <v>1460</v>
      </c>
      <c r="B597" t="s">
        <v>3284</v>
      </c>
      <c r="C597" t="s">
        <v>1528</v>
      </c>
      <c r="D597" t="s">
        <v>2462</v>
      </c>
      <c r="E597" t="s">
        <v>1552</v>
      </c>
      <c r="F597" t="s">
        <v>3285</v>
      </c>
      <c r="G597" t="s">
        <v>1589</v>
      </c>
      <c r="H597" t="s">
        <v>2471</v>
      </c>
      <c r="I597" t="s">
        <v>1531</v>
      </c>
      <c r="J597">
        <v>6.7006777979803203E-32</v>
      </c>
      <c r="K597">
        <v>0</v>
      </c>
      <c r="L597" t="s">
        <v>1502</v>
      </c>
      <c r="M597" t="s">
        <v>3618</v>
      </c>
      <c r="N597" t="s">
        <v>3654</v>
      </c>
      <c r="O597" t="s">
        <v>4260</v>
      </c>
      <c r="P597" t="s">
        <v>4506</v>
      </c>
    </row>
    <row r="598" spans="1:16" x14ac:dyDescent="0.2">
      <c r="A598" t="s">
        <v>1461</v>
      </c>
      <c r="B598" t="s">
        <v>3286</v>
      </c>
      <c r="C598" t="s">
        <v>1552</v>
      </c>
      <c r="D598" t="s">
        <v>1543</v>
      </c>
      <c r="E598" t="s">
        <v>1543</v>
      </c>
      <c r="F598" t="s">
        <v>3287</v>
      </c>
      <c r="G598" t="s">
        <v>1626</v>
      </c>
      <c r="H598" t="s">
        <v>1575</v>
      </c>
      <c r="I598" t="s">
        <v>1554</v>
      </c>
      <c r="J598">
        <v>1.01214515270353E-32</v>
      </c>
      <c r="K598">
        <v>0</v>
      </c>
      <c r="L598" t="s">
        <v>1502</v>
      </c>
      <c r="M598" t="s">
        <v>3621</v>
      </c>
      <c r="N598" t="s">
        <v>4120</v>
      </c>
      <c r="O598" t="s">
        <v>4260</v>
      </c>
    </row>
    <row r="599" spans="1:16" x14ac:dyDescent="0.2">
      <c r="A599" t="s">
        <v>2237</v>
      </c>
      <c r="B599" t="s">
        <v>1544</v>
      </c>
      <c r="C599" t="s">
        <v>1552</v>
      </c>
      <c r="D599" t="s">
        <v>1552</v>
      </c>
      <c r="E599" t="s">
        <v>1554</v>
      </c>
      <c r="F599" t="s">
        <v>2531</v>
      </c>
      <c r="G599" t="s">
        <v>1588</v>
      </c>
      <c r="H599" t="s">
        <v>1966</v>
      </c>
      <c r="I599" t="s">
        <v>2160</v>
      </c>
      <c r="J599">
        <v>1.8004159323332501E-17</v>
      </c>
      <c r="K599">
        <v>0</v>
      </c>
      <c r="L599" t="s">
        <v>2438</v>
      </c>
      <c r="M599" t="s">
        <v>3621</v>
      </c>
      <c r="N599" t="s">
        <v>4121</v>
      </c>
      <c r="O599" t="s">
        <v>4260</v>
      </c>
      <c r="P599" t="s">
        <v>4507</v>
      </c>
    </row>
    <row r="600" spans="1:16" x14ac:dyDescent="0.2">
      <c r="A600" t="s">
        <v>2238</v>
      </c>
      <c r="B600" t="s">
        <v>1538</v>
      </c>
      <c r="C600" t="s">
        <v>1558</v>
      </c>
      <c r="D600" t="s">
        <v>1606</v>
      </c>
      <c r="E600" t="s">
        <v>3288</v>
      </c>
      <c r="F600" t="s">
        <v>2151</v>
      </c>
      <c r="G600" t="s">
        <v>1966</v>
      </c>
      <c r="H600" t="s">
        <v>2446</v>
      </c>
      <c r="I600" t="s">
        <v>3289</v>
      </c>
      <c r="J600">
        <v>3.9781617603646198E-14</v>
      </c>
      <c r="K600">
        <v>0</v>
      </c>
      <c r="L600" t="s">
        <v>2438</v>
      </c>
      <c r="M600" t="s">
        <v>3621</v>
      </c>
      <c r="N600" t="s">
        <v>4122</v>
      </c>
      <c r="O600" t="s">
        <v>4260</v>
      </c>
      <c r="P600" t="s">
        <v>4508</v>
      </c>
    </row>
    <row r="601" spans="1:16" x14ac:dyDescent="0.2">
      <c r="A601" t="s">
        <v>2239</v>
      </c>
      <c r="B601" t="s">
        <v>1539</v>
      </c>
      <c r="C601" t="s">
        <v>1539</v>
      </c>
      <c r="D601" t="s">
        <v>1528</v>
      </c>
      <c r="E601" t="s">
        <v>1670</v>
      </c>
      <c r="F601" t="s">
        <v>2824</v>
      </c>
      <c r="G601" t="s">
        <v>1565</v>
      </c>
      <c r="H601" t="s">
        <v>2124</v>
      </c>
      <c r="I601" t="s">
        <v>3290</v>
      </c>
      <c r="J601">
        <v>1.4878828518267499E-15</v>
      </c>
      <c r="K601">
        <v>0</v>
      </c>
      <c r="L601" t="s">
        <v>2438</v>
      </c>
      <c r="M601" t="s">
        <v>3616</v>
      </c>
      <c r="N601" t="s">
        <v>4123</v>
      </c>
      <c r="O601" t="s">
        <v>4260</v>
      </c>
      <c r="P601" t="s">
        <v>1498</v>
      </c>
    </row>
    <row r="602" spans="1:16" x14ac:dyDescent="0.2">
      <c r="A602" t="s">
        <v>1057</v>
      </c>
      <c r="B602" t="s">
        <v>3291</v>
      </c>
      <c r="C602" t="s">
        <v>1534</v>
      </c>
      <c r="D602" t="s">
        <v>1628</v>
      </c>
      <c r="E602" t="s">
        <v>3292</v>
      </c>
      <c r="F602" t="s">
        <v>1989</v>
      </c>
      <c r="G602" t="s">
        <v>1530</v>
      </c>
      <c r="H602" t="s">
        <v>1565</v>
      </c>
      <c r="I602" t="s">
        <v>1554</v>
      </c>
      <c r="J602">
        <v>9.4392955057135509E-28</v>
      </c>
      <c r="K602">
        <v>0</v>
      </c>
      <c r="L602" t="s">
        <v>1502</v>
      </c>
      <c r="M602" t="s">
        <v>3628</v>
      </c>
      <c r="N602" t="s">
        <v>1058</v>
      </c>
      <c r="O602" t="s">
        <v>4261</v>
      </c>
    </row>
    <row r="603" spans="1:16" x14ac:dyDescent="0.2">
      <c r="A603" t="s">
        <v>1462</v>
      </c>
      <c r="B603" t="s">
        <v>2718</v>
      </c>
      <c r="C603" t="s">
        <v>1565</v>
      </c>
      <c r="D603" t="s">
        <v>1527</v>
      </c>
      <c r="E603" t="s">
        <v>1534</v>
      </c>
      <c r="F603" t="s">
        <v>3293</v>
      </c>
      <c r="G603" t="s">
        <v>1626</v>
      </c>
      <c r="H603" t="s">
        <v>1660</v>
      </c>
      <c r="I603" t="s">
        <v>2248</v>
      </c>
      <c r="J603">
        <v>4.3085969580105402E-33</v>
      </c>
      <c r="K603">
        <v>0</v>
      </c>
      <c r="L603" t="s">
        <v>1502</v>
      </c>
      <c r="M603" t="s">
        <v>3618</v>
      </c>
      <c r="N603" t="s">
        <v>4124</v>
      </c>
      <c r="O603" t="s">
        <v>4260</v>
      </c>
      <c r="P603" t="s">
        <v>969</v>
      </c>
    </row>
    <row r="604" spans="1:16" x14ac:dyDescent="0.2">
      <c r="A604" t="s">
        <v>2240</v>
      </c>
      <c r="B604" t="s">
        <v>3294</v>
      </c>
      <c r="C604" t="s">
        <v>1526</v>
      </c>
      <c r="D604" t="s">
        <v>1526</v>
      </c>
      <c r="E604" t="s">
        <v>1534</v>
      </c>
      <c r="F604" t="s">
        <v>2745</v>
      </c>
      <c r="G604" t="s">
        <v>1753</v>
      </c>
      <c r="H604" t="s">
        <v>1660</v>
      </c>
      <c r="I604" t="s">
        <v>1544</v>
      </c>
      <c r="J604">
        <v>1.6613839595553899E-26</v>
      </c>
      <c r="K604">
        <v>0</v>
      </c>
      <c r="L604" t="s">
        <v>1502</v>
      </c>
      <c r="M604" t="s">
        <v>3621</v>
      </c>
      <c r="N604" t="s">
        <v>4125</v>
      </c>
      <c r="O604" t="s">
        <v>4260</v>
      </c>
    </row>
    <row r="605" spans="1:16" x14ac:dyDescent="0.2">
      <c r="A605" t="s">
        <v>2241</v>
      </c>
      <c r="B605" t="s">
        <v>3295</v>
      </c>
      <c r="C605" t="s">
        <v>1544</v>
      </c>
      <c r="D605" t="s">
        <v>1531</v>
      </c>
      <c r="E605" t="s">
        <v>1536</v>
      </c>
      <c r="F605" t="s">
        <v>3165</v>
      </c>
      <c r="G605" t="s">
        <v>1539</v>
      </c>
      <c r="H605" t="s">
        <v>1565</v>
      </c>
      <c r="I605" t="s">
        <v>1526</v>
      </c>
      <c r="J605">
        <v>1.11552481379642E-22</v>
      </c>
      <c r="K605">
        <v>0</v>
      </c>
      <c r="L605" t="s">
        <v>1502</v>
      </c>
    </row>
    <row r="606" spans="1:16" x14ac:dyDescent="0.2">
      <c r="A606" t="s">
        <v>2243</v>
      </c>
      <c r="B606" t="s">
        <v>1533</v>
      </c>
      <c r="C606" t="s">
        <v>3296</v>
      </c>
      <c r="D606" t="s">
        <v>1534</v>
      </c>
      <c r="E606" t="s">
        <v>2224</v>
      </c>
      <c r="F606" t="s">
        <v>2068</v>
      </c>
      <c r="G606" t="s">
        <v>1626</v>
      </c>
      <c r="H606" t="s">
        <v>1539</v>
      </c>
      <c r="I606" t="s">
        <v>1552</v>
      </c>
      <c r="J606">
        <v>2.4467491736530699E-14</v>
      </c>
      <c r="K606">
        <v>0</v>
      </c>
      <c r="L606" t="s">
        <v>1499</v>
      </c>
      <c r="M606" t="s">
        <v>3616</v>
      </c>
      <c r="N606" t="s">
        <v>4126</v>
      </c>
      <c r="O606" t="s">
        <v>4260</v>
      </c>
      <c r="P606" t="s">
        <v>1498</v>
      </c>
    </row>
    <row r="607" spans="1:16" x14ac:dyDescent="0.2">
      <c r="A607" t="s">
        <v>2244</v>
      </c>
      <c r="B607" t="s">
        <v>1537</v>
      </c>
      <c r="C607" t="s">
        <v>3297</v>
      </c>
      <c r="D607" t="s">
        <v>1544</v>
      </c>
      <c r="E607" t="s">
        <v>1536</v>
      </c>
      <c r="F607" t="s">
        <v>1527</v>
      </c>
      <c r="G607" t="s">
        <v>2460</v>
      </c>
      <c r="H607" t="s">
        <v>1660</v>
      </c>
      <c r="I607" t="s">
        <v>1544</v>
      </c>
      <c r="J607">
        <v>3.9135513372941002E-10</v>
      </c>
      <c r="K607">
        <v>0</v>
      </c>
      <c r="L607" t="s">
        <v>2440</v>
      </c>
      <c r="M607" t="s">
        <v>3616</v>
      </c>
      <c r="N607" t="s">
        <v>4127</v>
      </c>
      <c r="O607" t="s">
        <v>4260</v>
      </c>
      <c r="P607" t="s">
        <v>1498</v>
      </c>
    </row>
    <row r="608" spans="1:16" x14ac:dyDescent="0.2">
      <c r="A608" t="s">
        <v>1463</v>
      </c>
      <c r="B608" t="s">
        <v>1873</v>
      </c>
      <c r="C608" t="s">
        <v>1565</v>
      </c>
      <c r="D608" t="s">
        <v>1544</v>
      </c>
      <c r="E608" t="s">
        <v>1534</v>
      </c>
      <c r="F608" t="s">
        <v>1708</v>
      </c>
      <c r="G608" t="s">
        <v>1798</v>
      </c>
      <c r="H608" t="s">
        <v>1626</v>
      </c>
      <c r="I608" t="s">
        <v>1936</v>
      </c>
      <c r="J608">
        <v>2.2063003533555201E-39</v>
      </c>
      <c r="K608">
        <v>0</v>
      </c>
      <c r="L608" t="s">
        <v>1502</v>
      </c>
      <c r="M608" t="s">
        <v>3616</v>
      </c>
      <c r="N608" t="s">
        <v>4128</v>
      </c>
      <c r="O608" t="s">
        <v>4260</v>
      </c>
      <c r="P608" t="s">
        <v>1498</v>
      </c>
    </row>
    <row r="609" spans="1:16" x14ac:dyDescent="0.2">
      <c r="A609" t="s">
        <v>2245</v>
      </c>
      <c r="B609" t="s">
        <v>1538</v>
      </c>
      <c r="C609" t="s">
        <v>1927</v>
      </c>
      <c r="D609" t="s">
        <v>1537</v>
      </c>
      <c r="E609" t="s">
        <v>1560</v>
      </c>
      <c r="F609" t="s">
        <v>2545</v>
      </c>
      <c r="G609" t="s">
        <v>3298</v>
      </c>
      <c r="H609" t="s">
        <v>2487</v>
      </c>
      <c r="I609" t="s">
        <v>2141</v>
      </c>
      <c r="J609">
        <v>3.6060691241901302E-19</v>
      </c>
      <c r="K609">
        <v>0</v>
      </c>
      <c r="L609" t="s">
        <v>2440</v>
      </c>
      <c r="M609" t="s">
        <v>3621</v>
      </c>
      <c r="N609" t="s">
        <v>4129</v>
      </c>
      <c r="O609" t="s">
        <v>4260</v>
      </c>
      <c r="P609" t="s">
        <v>4309</v>
      </c>
    </row>
    <row r="610" spans="1:16" x14ac:dyDescent="0.2">
      <c r="A610" t="s">
        <v>2247</v>
      </c>
      <c r="B610" t="s">
        <v>2248</v>
      </c>
      <c r="C610" t="s">
        <v>1539</v>
      </c>
      <c r="D610" t="s">
        <v>3299</v>
      </c>
      <c r="E610" t="s">
        <v>1569</v>
      </c>
      <c r="F610" t="s">
        <v>1621</v>
      </c>
      <c r="G610" t="s">
        <v>2124</v>
      </c>
      <c r="H610" t="s">
        <v>2988</v>
      </c>
      <c r="I610" t="s">
        <v>1544</v>
      </c>
      <c r="J610">
        <v>1.9845533048600699E-13</v>
      </c>
      <c r="K610">
        <v>0</v>
      </c>
      <c r="L610" t="s">
        <v>2439</v>
      </c>
      <c r="M610" t="s">
        <v>3621</v>
      </c>
      <c r="N610" t="s">
        <v>4130</v>
      </c>
      <c r="O610" t="s">
        <v>4260</v>
      </c>
      <c r="P610" t="s">
        <v>4509</v>
      </c>
    </row>
    <row r="611" spans="1:16" x14ac:dyDescent="0.2">
      <c r="A611" t="s">
        <v>2249</v>
      </c>
      <c r="B611" t="s">
        <v>3300</v>
      </c>
      <c r="C611" t="s">
        <v>1558</v>
      </c>
      <c r="D611" t="s">
        <v>1528</v>
      </c>
      <c r="E611" t="s">
        <v>1543</v>
      </c>
      <c r="F611" t="s">
        <v>3301</v>
      </c>
      <c r="G611" t="s">
        <v>2446</v>
      </c>
      <c r="H611" t="s">
        <v>1753</v>
      </c>
      <c r="I611" t="s">
        <v>1527</v>
      </c>
      <c r="J611">
        <v>6.34492793119136E-25</v>
      </c>
      <c r="K611">
        <v>0</v>
      </c>
      <c r="L611" t="s">
        <v>1502</v>
      </c>
      <c r="M611" t="s">
        <v>3618</v>
      </c>
      <c r="N611" t="s">
        <v>4131</v>
      </c>
      <c r="O611" t="s">
        <v>4260</v>
      </c>
      <c r="P611" t="s">
        <v>4510</v>
      </c>
    </row>
    <row r="612" spans="1:16" x14ac:dyDescent="0.2">
      <c r="A612" t="s">
        <v>2250</v>
      </c>
      <c r="B612" t="s">
        <v>3302</v>
      </c>
      <c r="C612" t="s">
        <v>1565</v>
      </c>
      <c r="D612" t="s">
        <v>1544</v>
      </c>
      <c r="E612" t="s">
        <v>3303</v>
      </c>
      <c r="F612" t="s">
        <v>3304</v>
      </c>
      <c r="G612" t="s">
        <v>1541</v>
      </c>
      <c r="H612" t="s">
        <v>1660</v>
      </c>
      <c r="I612" t="s">
        <v>1539</v>
      </c>
      <c r="J612">
        <v>2.5946201984674401E-25</v>
      </c>
      <c r="K612">
        <v>0</v>
      </c>
      <c r="L612" t="s">
        <v>1502</v>
      </c>
      <c r="M612" t="s">
        <v>3621</v>
      </c>
      <c r="N612" t="s">
        <v>4132</v>
      </c>
      <c r="O612" t="s">
        <v>4260</v>
      </c>
      <c r="P612" t="s">
        <v>969</v>
      </c>
    </row>
    <row r="613" spans="1:16" x14ac:dyDescent="0.2">
      <c r="A613" t="s">
        <v>1464</v>
      </c>
      <c r="B613" t="s">
        <v>3305</v>
      </c>
      <c r="C613" t="s">
        <v>1872</v>
      </c>
      <c r="D613" t="s">
        <v>1534</v>
      </c>
      <c r="E613" t="s">
        <v>1554</v>
      </c>
      <c r="F613" t="s">
        <v>1976</v>
      </c>
      <c r="G613" t="s">
        <v>1626</v>
      </c>
      <c r="H613" t="s">
        <v>1575</v>
      </c>
      <c r="I613" t="s">
        <v>1552</v>
      </c>
      <c r="J613">
        <v>1.1791960748322801E-34</v>
      </c>
      <c r="K613">
        <v>0</v>
      </c>
      <c r="L613" t="s">
        <v>1502</v>
      </c>
      <c r="M613" t="s">
        <v>3621</v>
      </c>
      <c r="N613" t="s">
        <v>4133</v>
      </c>
      <c r="O613" t="s">
        <v>4260</v>
      </c>
      <c r="P613" t="s">
        <v>4348</v>
      </c>
    </row>
    <row r="614" spans="1:16" x14ac:dyDescent="0.2">
      <c r="A614" t="s">
        <v>1465</v>
      </c>
      <c r="B614" t="s">
        <v>3306</v>
      </c>
      <c r="C614" t="s">
        <v>1534</v>
      </c>
      <c r="D614" t="s">
        <v>1534</v>
      </c>
      <c r="E614" t="s">
        <v>1552</v>
      </c>
      <c r="F614" t="s">
        <v>3307</v>
      </c>
      <c r="G614" t="s">
        <v>1541</v>
      </c>
      <c r="H614" t="s">
        <v>1565</v>
      </c>
      <c r="I614" t="s">
        <v>1552</v>
      </c>
      <c r="J614">
        <v>4.5476043521242597E-32</v>
      </c>
      <c r="K614">
        <v>0</v>
      </c>
      <c r="L614" t="s">
        <v>1502</v>
      </c>
      <c r="M614" t="s">
        <v>3616</v>
      </c>
      <c r="N614" t="s">
        <v>4134</v>
      </c>
      <c r="O614" t="s">
        <v>4260</v>
      </c>
      <c r="P614" t="s">
        <v>1498</v>
      </c>
    </row>
    <row r="615" spans="1:16" x14ac:dyDescent="0.2">
      <c r="A615" t="s">
        <v>2251</v>
      </c>
      <c r="B615" t="s">
        <v>3308</v>
      </c>
      <c r="C615" t="s">
        <v>1573</v>
      </c>
      <c r="D615" t="s">
        <v>1527</v>
      </c>
      <c r="E615" t="s">
        <v>1569</v>
      </c>
      <c r="F615" t="s">
        <v>2922</v>
      </c>
      <c r="G615" t="s">
        <v>1660</v>
      </c>
      <c r="H615" t="s">
        <v>1626</v>
      </c>
      <c r="I615" t="s">
        <v>3309</v>
      </c>
      <c r="J615">
        <v>1.35260813675532E-16</v>
      </c>
      <c r="K615">
        <v>0</v>
      </c>
      <c r="L615" t="s">
        <v>2438</v>
      </c>
      <c r="M615" t="s">
        <v>3621</v>
      </c>
      <c r="N615" t="s">
        <v>4135</v>
      </c>
      <c r="O615" t="s">
        <v>4260</v>
      </c>
      <c r="P615" t="s">
        <v>969</v>
      </c>
    </row>
    <row r="616" spans="1:16" x14ac:dyDescent="0.2">
      <c r="A616" t="s">
        <v>2253</v>
      </c>
      <c r="B616" t="s">
        <v>1526</v>
      </c>
      <c r="C616" t="s">
        <v>1558</v>
      </c>
      <c r="D616" t="s">
        <v>1531</v>
      </c>
      <c r="E616" t="s">
        <v>3310</v>
      </c>
      <c r="F616" t="s">
        <v>1544</v>
      </c>
      <c r="G616" t="s">
        <v>1938</v>
      </c>
      <c r="H616" t="s">
        <v>1660</v>
      </c>
      <c r="I616" t="s">
        <v>1531</v>
      </c>
      <c r="J616">
        <v>1.9113411798420299E-36</v>
      </c>
      <c r="K616">
        <v>0</v>
      </c>
      <c r="L616" t="s">
        <v>1497</v>
      </c>
      <c r="M616" t="s">
        <v>3618</v>
      </c>
      <c r="N616" t="s">
        <v>4136</v>
      </c>
      <c r="O616" t="s">
        <v>4260</v>
      </c>
      <c r="P616" t="s">
        <v>4511</v>
      </c>
    </row>
    <row r="617" spans="1:16" x14ac:dyDescent="0.2">
      <c r="A617" t="s">
        <v>2254</v>
      </c>
      <c r="B617" t="s">
        <v>3256</v>
      </c>
      <c r="C617" t="s">
        <v>1573</v>
      </c>
      <c r="D617" t="s">
        <v>1544</v>
      </c>
      <c r="E617" t="s">
        <v>1552</v>
      </c>
      <c r="F617" t="s">
        <v>2928</v>
      </c>
      <c r="G617" t="s">
        <v>1802</v>
      </c>
      <c r="H617" t="s">
        <v>1815</v>
      </c>
      <c r="I617" t="s">
        <v>2141</v>
      </c>
      <c r="J617">
        <v>6.7096915704291599E-23</v>
      </c>
      <c r="K617">
        <v>0</v>
      </c>
      <c r="L617" t="s">
        <v>1502</v>
      </c>
      <c r="M617" t="s">
        <v>3618</v>
      </c>
      <c r="N617" t="s">
        <v>4137</v>
      </c>
      <c r="O617" t="s">
        <v>4260</v>
      </c>
      <c r="P617" t="s">
        <v>4512</v>
      </c>
    </row>
    <row r="618" spans="1:16" x14ac:dyDescent="0.2">
      <c r="A618" t="s">
        <v>2255</v>
      </c>
      <c r="B618" t="s">
        <v>3311</v>
      </c>
      <c r="C618" t="s">
        <v>1554</v>
      </c>
      <c r="D618" t="s">
        <v>1554</v>
      </c>
      <c r="E618" t="s">
        <v>1534</v>
      </c>
      <c r="F618" t="s">
        <v>2730</v>
      </c>
      <c r="G618" t="s">
        <v>1541</v>
      </c>
      <c r="H618" t="s">
        <v>1565</v>
      </c>
      <c r="I618" t="s">
        <v>1980</v>
      </c>
      <c r="J618">
        <v>3.9388592836559197E-24</v>
      </c>
      <c r="K618">
        <v>0</v>
      </c>
      <c r="L618" t="s">
        <v>1502</v>
      </c>
      <c r="M618" t="s">
        <v>3621</v>
      </c>
      <c r="N618" t="s">
        <v>4138</v>
      </c>
      <c r="O618" t="s">
        <v>4260</v>
      </c>
      <c r="P618" t="s">
        <v>4395</v>
      </c>
    </row>
    <row r="619" spans="1:16" x14ac:dyDescent="0.2">
      <c r="A619" t="s">
        <v>2256</v>
      </c>
      <c r="B619" t="s">
        <v>3312</v>
      </c>
      <c r="C619" t="s">
        <v>1531</v>
      </c>
      <c r="D619" t="s">
        <v>1534</v>
      </c>
      <c r="E619" t="s">
        <v>1552</v>
      </c>
      <c r="F619" t="s">
        <v>3105</v>
      </c>
      <c r="G619" t="s">
        <v>1530</v>
      </c>
      <c r="H619" t="s">
        <v>2471</v>
      </c>
      <c r="I619" t="s">
        <v>1552</v>
      </c>
      <c r="J619">
        <v>6.1543449496339795E-14</v>
      </c>
      <c r="K619">
        <v>0</v>
      </c>
      <c r="L619" t="s">
        <v>1502</v>
      </c>
      <c r="M619" t="s">
        <v>3618</v>
      </c>
      <c r="N619" t="s">
        <v>4139</v>
      </c>
      <c r="O619" t="s">
        <v>4260</v>
      </c>
      <c r="P619" t="s">
        <v>969</v>
      </c>
    </row>
    <row r="620" spans="1:16" x14ac:dyDescent="0.2">
      <c r="A620" t="s">
        <v>1059</v>
      </c>
      <c r="B620" t="s">
        <v>2335</v>
      </c>
      <c r="C620" t="s">
        <v>1538</v>
      </c>
      <c r="D620" t="s">
        <v>1527</v>
      </c>
      <c r="E620" t="s">
        <v>1561</v>
      </c>
      <c r="F620" t="s">
        <v>2709</v>
      </c>
      <c r="G620" t="s">
        <v>1777</v>
      </c>
      <c r="H620" t="s">
        <v>2124</v>
      </c>
      <c r="I620" t="s">
        <v>1526</v>
      </c>
      <c r="J620">
        <v>5.0877594568204099E-32</v>
      </c>
      <c r="K620">
        <v>0</v>
      </c>
      <c r="L620" t="s">
        <v>1502</v>
      </c>
      <c r="M620" t="s">
        <v>3618</v>
      </c>
      <c r="N620" t="s">
        <v>4140</v>
      </c>
      <c r="O620" t="s">
        <v>4260</v>
      </c>
    </row>
    <row r="621" spans="1:16" x14ac:dyDescent="0.2">
      <c r="A621" t="s">
        <v>1466</v>
      </c>
      <c r="B621" t="s">
        <v>3313</v>
      </c>
      <c r="C621" t="s">
        <v>1872</v>
      </c>
      <c r="D621" t="s">
        <v>3314</v>
      </c>
      <c r="E621" t="s">
        <v>1552</v>
      </c>
      <c r="F621" t="s">
        <v>1730</v>
      </c>
      <c r="G621" t="s">
        <v>1723</v>
      </c>
      <c r="H621" t="s">
        <v>1626</v>
      </c>
      <c r="I621" t="s">
        <v>1526</v>
      </c>
      <c r="J621">
        <v>2.1648548912971099E-33</v>
      </c>
      <c r="K621">
        <v>0</v>
      </c>
      <c r="L621" t="s">
        <v>1502</v>
      </c>
      <c r="M621" t="s">
        <v>3618</v>
      </c>
      <c r="N621" t="s">
        <v>4141</v>
      </c>
      <c r="O621" t="s">
        <v>4260</v>
      </c>
      <c r="P621" t="s">
        <v>4513</v>
      </c>
    </row>
    <row r="622" spans="1:16" x14ac:dyDescent="0.2">
      <c r="A622" t="s">
        <v>2258</v>
      </c>
      <c r="B622" t="s">
        <v>3315</v>
      </c>
      <c r="C622" t="s">
        <v>1552</v>
      </c>
      <c r="D622" t="s">
        <v>1534</v>
      </c>
      <c r="E622" t="s">
        <v>1554</v>
      </c>
      <c r="F622" t="s">
        <v>3316</v>
      </c>
      <c r="G622" t="s">
        <v>1589</v>
      </c>
      <c r="H622" t="s">
        <v>1556</v>
      </c>
      <c r="I622" t="s">
        <v>1564</v>
      </c>
      <c r="J622">
        <v>1.2324635298648001E-20</v>
      </c>
      <c r="K622">
        <v>0</v>
      </c>
      <c r="L622" t="s">
        <v>1502</v>
      </c>
      <c r="M622" t="s">
        <v>3641</v>
      </c>
      <c r="N622" t="s">
        <v>1060</v>
      </c>
      <c r="O622" t="s">
        <v>4261</v>
      </c>
      <c r="P622" t="s">
        <v>969</v>
      </c>
    </row>
    <row r="623" spans="1:16" x14ac:dyDescent="0.2">
      <c r="A623" t="s">
        <v>2259</v>
      </c>
      <c r="B623" t="s">
        <v>3317</v>
      </c>
      <c r="C623" t="s">
        <v>1526</v>
      </c>
      <c r="D623" t="s">
        <v>1528</v>
      </c>
      <c r="E623" t="s">
        <v>1534</v>
      </c>
      <c r="F623" t="s">
        <v>3318</v>
      </c>
      <c r="G623" t="s">
        <v>1562</v>
      </c>
      <c r="H623" t="s">
        <v>1966</v>
      </c>
      <c r="I623" t="s">
        <v>1527</v>
      </c>
      <c r="J623">
        <v>5.8446969956399401E-20</v>
      </c>
      <c r="K623">
        <v>0</v>
      </c>
      <c r="L623" t="s">
        <v>1502</v>
      </c>
      <c r="M623" t="s">
        <v>3621</v>
      </c>
      <c r="N623" t="s">
        <v>4142</v>
      </c>
      <c r="O623" t="s">
        <v>4260</v>
      </c>
      <c r="P623" t="s">
        <v>4514</v>
      </c>
    </row>
    <row r="624" spans="1:16" x14ac:dyDescent="0.2">
      <c r="A624" t="s">
        <v>2260</v>
      </c>
      <c r="B624" t="s">
        <v>1537</v>
      </c>
      <c r="C624" t="s">
        <v>3319</v>
      </c>
      <c r="D624" t="s">
        <v>1552</v>
      </c>
      <c r="E624" t="s">
        <v>2690</v>
      </c>
      <c r="F624" t="s">
        <v>1554</v>
      </c>
      <c r="G624" t="s">
        <v>1753</v>
      </c>
      <c r="H624" t="s">
        <v>1815</v>
      </c>
      <c r="I624" t="s">
        <v>1534</v>
      </c>
      <c r="J624">
        <v>3.8522302650601899E-15</v>
      </c>
      <c r="K624">
        <v>0</v>
      </c>
      <c r="L624" t="s">
        <v>1499</v>
      </c>
      <c r="M624" t="s">
        <v>3621</v>
      </c>
      <c r="N624" t="s">
        <v>4143</v>
      </c>
      <c r="O624" t="s">
        <v>4260</v>
      </c>
      <c r="P624" t="s">
        <v>4515</v>
      </c>
    </row>
    <row r="625" spans="1:16" x14ac:dyDescent="0.2">
      <c r="A625" t="s">
        <v>2261</v>
      </c>
      <c r="B625" t="s">
        <v>3320</v>
      </c>
      <c r="C625" t="s">
        <v>1558</v>
      </c>
      <c r="D625" t="s">
        <v>1544</v>
      </c>
      <c r="E625" t="s">
        <v>1831</v>
      </c>
      <c r="F625" t="s">
        <v>3321</v>
      </c>
      <c r="G625" t="s">
        <v>1647</v>
      </c>
      <c r="H625" t="s">
        <v>1753</v>
      </c>
      <c r="I625" t="s">
        <v>1596</v>
      </c>
      <c r="J625">
        <v>4.9160210384543496E-25</v>
      </c>
      <c r="K625">
        <v>0</v>
      </c>
      <c r="L625" t="s">
        <v>1502</v>
      </c>
      <c r="M625" t="s">
        <v>3618</v>
      </c>
      <c r="N625" t="s">
        <v>4144</v>
      </c>
      <c r="O625" t="s">
        <v>4260</v>
      </c>
    </row>
    <row r="626" spans="1:16" x14ac:dyDescent="0.2">
      <c r="A626" t="s">
        <v>2262</v>
      </c>
      <c r="B626" t="s">
        <v>3322</v>
      </c>
      <c r="C626" t="s">
        <v>1539</v>
      </c>
      <c r="D626" t="s">
        <v>1531</v>
      </c>
      <c r="E626" t="s">
        <v>1536</v>
      </c>
      <c r="F626" t="s">
        <v>3323</v>
      </c>
      <c r="G626" t="s">
        <v>2471</v>
      </c>
      <c r="H626" t="s">
        <v>2811</v>
      </c>
      <c r="I626" t="s">
        <v>1526</v>
      </c>
      <c r="J626">
        <v>1.66388420896303E-12</v>
      </c>
      <c r="K626">
        <v>0</v>
      </c>
      <c r="L626" t="s">
        <v>1502</v>
      </c>
      <c r="M626" t="s">
        <v>3621</v>
      </c>
      <c r="N626" t="s">
        <v>4145</v>
      </c>
      <c r="O626" t="s">
        <v>4260</v>
      </c>
    </row>
    <row r="627" spans="1:16" x14ac:dyDescent="0.2">
      <c r="A627" t="s">
        <v>2263</v>
      </c>
      <c r="B627" t="s">
        <v>1649</v>
      </c>
      <c r="C627" t="s">
        <v>1527</v>
      </c>
      <c r="D627" t="s">
        <v>1534</v>
      </c>
      <c r="E627" t="s">
        <v>1670</v>
      </c>
      <c r="F627" t="s">
        <v>1612</v>
      </c>
      <c r="G627" t="s">
        <v>2124</v>
      </c>
      <c r="H627" t="s">
        <v>2471</v>
      </c>
      <c r="I627" t="s">
        <v>1552</v>
      </c>
      <c r="J627">
        <v>7.6947142653837098E-24</v>
      </c>
      <c r="K627">
        <v>0</v>
      </c>
      <c r="L627" t="s">
        <v>1502</v>
      </c>
      <c r="M627" t="s">
        <v>3621</v>
      </c>
      <c r="N627" t="s">
        <v>4146</v>
      </c>
      <c r="O627" t="s">
        <v>4260</v>
      </c>
      <c r="P627" t="s">
        <v>4516</v>
      </c>
    </row>
    <row r="628" spans="1:16" x14ac:dyDescent="0.2">
      <c r="A628" t="s">
        <v>2265</v>
      </c>
      <c r="B628" t="s">
        <v>2502</v>
      </c>
      <c r="C628" t="s">
        <v>1526</v>
      </c>
      <c r="D628" t="s">
        <v>1543</v>
      </c>
      <c r="E628" t="s">
        <v>1552</v>
      </c>
      <c r="F628" t="s">
        <v>3324</v>
      </c>
      <c r="G628" t="s">
        <v>1530</v>
      </c>
      <c r="H628" t="s">
        <v>1720</v>
      </c>
      <c r="I628" t="s">
        <v>3325</v>
      </c>
      <c r="J628">
        <v>6.4097922312516997E-11</v>
      </c>
      <c r="K628">
        <v>0</v>
      </c>
      <c r="L628" t="s">
        <v>2438</v>
      </c>
      <c r="M628" t="s">
        <v>3621</v>
      </c>
      <c r="N628" t="s">
        <v>4147</v>
      </c>
      <c r="O628" t="s">
        <v>4260</v>
      </c>
      <c r="P628" t="s">
        <v>4517</v>
      </c>
    </row>
    <row r="629" spans="1:16" x14ac:dyDescent="0.2">
      <c r="A629" t="s">
        <v>1467</v>
      </c>
      <c r="B629" t="s">
        <v>3326</v>
      </c>
      <c r="C629" t="s">
        <v>1527</v>
      </c>
      <c r="D629" t="s">
        <v>1554</v>
      </c>
      <c r="E629" t="s">
        <v>1543</v>
      </c>
      <c r="F629" t="s">
        <v>2204</v>
      </c>
      <c r="G629" t="s">
        <v>2124</v>
      </c>
      <c r="H629" t="s">
        <v>1539</v>
      </c>
      <c r="I629" t="s">
        <v>1544</v>
      </c>
      <c r="J629">
        <v>5.8895246122887901E-33</v>
      </c>
      <c r="K629">
        <v>0</v>
      </c>
      <c r="L629" t="s">
        <v>1502</v>
      </c>
      <c r="M629" t="s">
        <v>3621</v>
      </c>
      <c r="N629" t="s">
        <v>4148</v>
      </c>
      <c r="O629" t="s">
        <v>4260</v>
      </c>
      <c r="P629" t="s">
        <v>4518</v>
      </c>
    </row>
    <row r="630" spans="1:16" x14ac:dyDescent="0.2">
      <c r="A630" t="s">
        <v>2267</v>
      </c>
      <c r="B630" t="s">
        <v>3327</v>
      </c>
      <c r="C630" t="s">
        <v>1528</v>
      </c>
      <c r="D630" t="s">
        <v>1554</v>
      </c>
      <c r="E630" t="s">
        <v>1534</v>
      </c>
      <c r="F630" t="s">
        <v>3328</v>
      </c>
      <c r="G630" t="s">
        <v>1541</v>
      </c>
      <c r="H630" t="s">
        <v>1573</v>
      </c>
      <c r="I630" t="s">
        <v>1531</v>
      </c>
      <c r="J630">
        <v>1.6572032223407999E-16</v>
      </c>
      <c r="K630">
        <v>0</v>
      </c>
      <c r="L630" t="s">
        <v>1502</v>
      </c>
      <c r="M630" t="s">
        <v>3618</v>
      </c>
      <c r="N630" t="s">
        <v>4149</v>
      </c>
      <c r="O630" t="s">
        <v>4260</v>
      </c>
    </row>
    <row r="631" spans="1:16" x14ac:dyDescent="0.2">
      <c r="A631" t="s">
        <v>2269</v>
      </c>
      <c r="B631" t="s">
        <v>3329</v>
      </c>
      <c r="C631" t="s">
        <v>1558</v>
      </c>
      <c r="D631" t="s">
        <v>1528</v>
      </c>
      <c r="E631" t="s">
        <v>1569</v>
      </c>
      <c r="F631" t="s">
        <v>2713</v>
      </c>
      <c r="G631" t="s">
        <v>1565</v>
      </c>
      <c r="H631" t="s">
        <v>2124</v>
      </c>
      <c r="I631" t="s">
        <v>1531</v>
      </c>
      <c r="J631">
        <v>2.13503624408812E-22</v>
      </c>
      <c r="K631">
        <v>0</v>
      </c>
      <c r="L631" t="s">
        <v>1502</v>
      </c>
      <c r="M631" t="s">
        <v>3618</v>
      </c>
      <c r="N631" t="s">
        <v>4150</v>
      </c>
      <c r="O631" t="s">
        <v>4260</v>
      </c>
      <c r="P631" t="s">
        <v>4519</v>
      </c>
    </row>
    <row r="632" spans="1:16" x14ac:dyDescent="0.2">
      <c r="A632" t="s">
        <v>1473</v>
      </c>
      <c r="B632" t="s">
        <v>2771</v>
      </c>
      <c r="C632" t="s">
        <v>1558</v>
      </c>
      <c r="D632" t="s">
        <v>1531</v>
      </c>
      <c r="E632" t="s">
        <v>1534</v>
      </c>
      <c r="F632" t="s">
        <v>2550</v>
      </c>
      <c r="G632" t="s">
        <v>1966</v>
      </c>
      <c r="H632" t="s">
        <v>2124</v>
      </c>
      <c r="I632" t="s">
        <v>1544</v>
      </c>
      <c r="J632">
        <v>4.2140681364716503E-42</v>
      </c>
      <c r="K632">
        <v>0</v>
      </c>
      <c r="L632" t="s">
        <v>1502</v>
      </c>
      <c r="M632" t="s">
        <v>3616</v>
      </c>
      <c r="N632" t="s">
        <v>4151</v>
      </c>
      <c r="O632" t="s">
        <v>4260</v>
      </c>
      <c r="P632" t="s">
        <v>1498</v>
      </c>
    </row>
    <row r="633" spans="1:16" x14ac:dyDescent="0.2">
      <c r="A633" t="s">
        <v>2270</v>
      </c>
      <c r="B633" t="s">
        <v>1538</v>
      </c>
      <c r="C633" t="s">
        <v>1558</v>
      </c>
      <c r="D633" t="s">
        <v>1528</v>
      </c>
      <c r="E633" t="s">
        <v>1569</v>
      </c>
      <c r="F633" t="s">
        <v>1739</v>
      </c>
      <c r="G633" t="s">
        <v>3330</v>
      </c>
      <c r="H633" t="s">
        <v>1626</v>
      </c>
      <c r="I633" t="s">
        <v>1526</v>
      </c>
      <c r="J633">
        <v>4.6798774336046699E-14</v>
      </c>
      <c r="K633">
        <v>0</v>
      </c>
      <c r="L633" t="s">
        <v>2440</v>
      </c>
      <c r="M633" t="s">
        <v>3616</v>
      </c>
      <c r="N633" t="s">
        <v>4152</v>
      </c>
      <c r="O633" t="s">
        <v>4260</v>
      </c>
      <c r="P633" t="s">
        <v>1498</v>
      </c>
    </row>
    <row r="634" spans="1:16" x14ac:dyDescent="0.2">
      <c r="A634" t="s">
        <v>2271</v>
      </c>
      <c r="B634" t="s">
        <v>1527</v>
      </c>
      <c r="C634" t="s">
        <v>3331</v>
      </c>
      <c r="D634" t="s">
        <v>1771</v>
      </c>
      <c r="E634" t="s">
        <v>3332</v>
      </c>
      <c r="F634" t="s">
        <v>1531</v>
      </c>
      <c r="G634" t="s">
        <v>1589</v>
      </c>
      <c r="H634" t="s">
        <v>1558</v>
      </c>
      <c r="I634" t="s">
        <v>1531</v>
      </c>
      <c r="J634">
        <v>1.36520913626002E-22</v>
      </c>
      <c r="K634">
        <v>0</v>
      </c>
      <c r="L634" t="s">
        <v>1497</v>
      </c>
      <c r="M634" t="s">
        <v>3616</v>
      </c>
      <c r="N634" t="s">
        <v>4153</v>
      </c>
      <c r="O634" t="s">
        <v>4260</v>
      </c>
      <c r="P634" t="s">
        <v>1498</v>
      </c>
    </row>
    <row r="635" spans="1:16" x14ac:dyDescent="0.2">
      <c r="A635" t="s">
        <v>2272</v>
      </c>
      <c r="B635" t="s">
        <v>3333</v>
      </c>
      <c r="C635" t="s">
        <v>1534</v>
      </c>
      <c r="D635" t="s">
        <v>1543</v>
      </c>
      <c r="E635" t="s">
        <v>1554</v>
      </c>
      <c r="F635" t="s">
        <v>3334</v>
      </c>
      <c r="G635" t="s">
        <v>1589</v>
      </c>
      <c r="H635" t="s">
        <v>1558</v>
      </c>
      <c r="I635" t="s">
        <v>1543</v>
      </c>
      <c r="J635">
        <v>1.2442257979969401E-21</v>
      </c>
      <c r="K635">
        <v>0</v>
      </c>
      <c r="L635" t="s">
        <v>1502</v>
      </c>
      <c r="M635" t="s">
        <v>3616</v>
      </c>
      <c r="N635" t="s">
        <v>4154</v>
      </c>
      <c r="O635" t="s">
        <v>4260</v>
      </c>
      <c r="P635" t="s">
        <v>1498</v>
      </c>
    </row>
    <row r="636" spans="1:16" x14ac:dyDescent="0.2">
      <c r="A636" t="s">
        <v>1474</v>
      </c>
      <c r="B636" t="s">
        <v>2275</v>
      </c>
      <c r="C636" t="s">
        <v>1558</v>
      </c>
      <c r="D636" t="s">
        <v>1552</v>
      </c>
      <c r="E636" t="s">
        <v>1561</v>
      </c>
      <c r="F636" t="s">
        <v>1947</v>
      </c>
      <c r="G636" t="s">
        <v>2124</v>
      </c>
      <c r="H636" t="s">
        <v>1815</v>
      </c>
      <c r="I636" t="s">
        <v>2928</v>
      </c>
      <c r="J636">
        <v>2.4677293418687598E-32</v>
      </c>
      <c r="K636">
        <v>0</v>
      </c>
      <c r="L636" t="s">
        <v>1502</v>
      </c>
      <c r="M636" t="s">
        <v>3621</v>
      </c>
      <c r="N636" t="s">
        <v>4155</v>
      </c>
      <c r="O636" t="s">
        <v>4260</v>
      </c>
      <c r="P636" t="s">
        <v>4517</v>
      </c>
    </row>
    <row r="637" spans="1:16" x14ac:dyDescent="0.2">
      <c r="A637" t="s">
        <v>1475</v>
      </c>
      <c r="B637" t="s">
        <v>3335</v>
      </c>
      <c r="C637" t="s">
        <v>1938</v>
      </c>
      <c r="D637" t="s">
        <v>1544</v>
      </c>
      <c r="E637" t="s">
        <v>1543</v>
      </c>
      <c r="F637" t="s">
        <v>2784</v>
      </c>
      <c r="G637" t="s">
        <v>2124</v>
      </c>
      <c r="H637" t="s">
        <v>1626</v>
      </c>
      <c r="I637" t="s">
        <v>1538</v>
      </c>
      <c r="J637">
        <v>1.75906799147486E-35</v>
      </c>
      <c r="K637">
        <v>0</v>
      </c>
      <c r="L637" t="s">
        <v>1502</v>
      </c>
      <c r="M637" t="s">
        <v>3616</v>
      </c>
      <c r="N637" t="s">
        <v>4156</v>
      </c>
      <c r="O637" t="s">
        <v>4260</v>
      </c>
      <c r="P637" t="s">
        <v>1498</v>
      </c>
    </row>
    <row r="638" spans="1:16" x14ac:dyDescent="0.2">
      <c r="A638" t="s">
        <v>3336</v>
      </c>
      <c r="B638" t="s">
        <v>2839</v>
      </c>
      <c r="C638" t="s">
        <v>1526</v>
      </c>
      <c r="D638" t="s">
        <v>1527</v>
      </c>
      <c r="E638" t="s">
        <v>1534</v>
      </c>
      <c r="F638" t="s">
        <v>3211</v>
      </c>
      <c r="G638" t="s">
        <v>1556</v>
      </c>
      <c r="H638" t="s">
        <v>1815</v>
      </c>
      <c r="I638" t="s">
        <v>1531</v>
      </c>
      <c r="J638">
        <v>1.0287939874313599E-12</v>
      </c>
      <c r="K638">
        <v>0</v>
      </c>
      <c r="L638" t="s">
        <v>1500</v>
      </c>
      <c r="M638" t="s">
        <v>4157</v>
      </c>
      <c r="N638" t="s">
        <v>3553</v>
      </c>
      <c r="O638" t="s">
        <v>4261</v>
      </c>
      <c r="P638" t="s">
        <v>969</v>
      </c>
    </row>
    <row r="639" spans="1:16" x14ac:dyDescent="0.2">
      <c r="A639" t="s">
        <v>2276</v>
      </c>
      <c r="B639" t="s">
        <v>1531</v>
      </c>
      <c r="C639" t="s">
        <v>1531</v>
      </c>
      <c r="D639" t="s">
        <v>1531</v>
      </c>
      <c r="E639" t="s">
        <v>1695</v>
      </c>
      <c r="F639" t="s">
        <v>1528</v>
      </c>
      <c r="G639" t="s">
        <v>1530</v>
      </c>
      <c r="H639" t="s">
        <v>1558</v>
      </c>
      <c r="I639" t="s">
        <v>1554</v>
      </c>
      <c r="J639">
        <v>1.0414577994263199E-34</v>
      </c>
      <c r="K639">
        <v>0</v>
      </c>
      <c r="L639" t="s">
        <v>1497</v>
      </c>
      <c r="M639" t="s">
        <v>3618</v>
      </c>
      <c r="N639" t="s">
        <v>4158</v>
      </c>
      <c r="O639" t="s">
        <v>4260</v>
      </c>
      <c r="P639" t="s">
        <v>4520</v>
      </c>
    </row>
    <row r="640" spans="1:16" x14ac:dyDescent="0.2">
      <c r="A640" t="s">
        <v>2277</v>
      </c>
      <c r="B640" t="s">
        <v>1528</v>
      </c>
      <c r="C640" t="s">
        <v>1603</v>
      </c>
      <c r="D640" t="s">
        <v>1729</v>
      </c>
      <c r="E640" t="s">
        <v>1554</v>
      </c>
      <c r="F640" t="s">
        <v>1606</v>
      </c>
      <c r="G640" t="s">
        <v>1792</v>
      </c>
      <c r="H640" t="s">
        <v>1938</v>
      </c>
      <c r="I640" t="s">
        <v>1527</v>
      </c>
      <c r="J640">
        <v>1.9639342866976799E-11</v>
      </c>
      <c r="K640">
        <v>0</v>
      </c>
      <c r="L640" t="s">
        <v>2440</v>
      </c>
      <c r="M640" t="s">
        <v>3616</v>
      </c>
      <c r="N640" t="s">
        <v>4159</v>
      </c>
      <c r="O640" t="s">
        <v>4260</v>
      </c>
      <c r="P640" t="s">
        <v>1498</v>
      </c>
    </row>
    <row r="641" spans="1:16" x14ac:dyDescent="0.2">
      <c r="A641" t="s">
        <v>2278</v>
      </c>
      <c r="B641" t="s">
        <v>3337</v>
      </c>
      <c r="C641" t="s">
        <v>1533</v>
      </c>
      <c r="D641" t="s">
        <v>1543</v>
      </c>
      <c r="E641" t="s">
        <v>3338</v>
      </c>
      <c r="F641" t="s">
        <v>1609</v>
      </c>
      <c r="G641" t="s">
        <v>1589</v>
      </c>
      <c r="H641" t="s">
        <v>1538</v>
      </c>
      <c r="I641" t="s">
        <v>1544</v>
      </c>
      <c r="J641">
        <v>3.15115639719986E-24</v>
      </c>
      <c r="K641">
        <v>0</v>
      </c>
      <c r="L641" t="s">
        <v>1497</v>
      </c>
      <c r="M641" t="s">
        <v>3626</v>
      </c>
      <c r="N641" t="s">
        <v>1061</v>
      </c>
      <c r="O641" t="s">
        <v>4261</v>
      </c>
      <c r="P641" t="s">
        <v>4521</v>
      </c>
    </row>
    <row r="642" spans="1:16" x14ac:dyDescent="0.2">
      <c r="A642" t="s">
        <v>2279</v>
      </c>
      <c r="B642" t="s">
        <v>1612</v>
      </c>
      <c r="C642" t="s">
        <v>1556</v>
      </c>
      <c r="D642" t="s">
        <v>1527</v>
      </c>
      <c r="E642" t="s">
        <v>2467</v>
      </c>
      <c r="F642" t="s">
        <v>2573</v>
      </c>
      <c r="G642" t="s">
        <v>2471</v>
      </c>
      <c r="H642" t="s">
        <v>1815</v>
      </c>
      <c r="I642" t="s">
        <v>1528</v>
      </c>
      <c r="J642">
        <v>6.7793338805499403E-32</v>
      </c>
      <c r="K642">
        <v>0</v>
      </c>
      <c r="L642" t="s">
        <v>1497</v>
      </c>
      <c r="M642" t="s">
        <v>3621</v>
      </c>
      <c r="N642" t="s">
        <v>4160</v>
      </c>
      <c r="O642" t="s">
        <v>4260</v>
      </c>
      <c r="P642" t="s">
        <v>4522</v>
      </c>
    </row>
    <row r="643" spans="1:16" x14ac:dyDescent="0.2">
      <c r="A643" t="s">
        <v>2280</v>
      </c>
      <c r="B643" t="s">
        <v>1558</v>
      </c>
      <c r="C643" t="s">
        <v>1556</v>
      </c>
      <c r="D643" t="s">
        <v>1528</v>
      </c>
      <c r="E643" t="s">
        <v>3339</v>
      </c>
      <c r="F643" t="s">
        <v>1528</v>
      </c>
      <c r="G643" t="s">
        <v>1556</v>
      </c>
      <c r="H643" t="s">
        <v>1815</v>
      </c>
      <c r="I643" t="s">
        <v>1531</v>
      </c>
      <c r="J643">
        <v>5.1513619438591304E-35</v>
      </c>
      <c r="K643">
        <v>0</v>
      </c>
      <c r="L643" t="s">
        <v>1497</v>
      </c>
      <c r="M643" t="s">
        <v>3616</v>
      </c>
      <c r="N643" t="s">
        <v>4161</v>
      </c>
      <c r="O643" t="s">
        <v>4260</v>
      </c>
      <c r="P643" t="s">
        <v>1498</v>
      </c>
    </row>
    <row r="644" spans="1:16" x14ac:dyDescent="0.2">
      <c r="A644" t="s">
        <v>1468</v>
      </c>
      <c r="B644" t="s">
        <v>3340</v>
      </c>
      <c r="C644" t="s">
        <v>1596</v>
      </c>
      <c r="D644" t="s">
        <v>1586</v>
      </c>
      <c r="E644" t="s">
        <v>1534</v>
      </c>
      <c r="F644" t="s">
        <v>2827</v>
      </c>
      <c r="G644" t="s">
        <v>1645</v>
      </c>
      <c r="H644" t="s">
        <v>1815</v>
      </c>
      <c r="I644" t="s">
        <v>1533</v>
      </c>
      <c r="J644">
        <v>2.9334919059009301E-31</v>
      </c>
      <c r="K644">
        <v>0</v>
      </c>
      <c r="L644" t="s">
        <v>1502</v>
      </c>
      <c r="M644" t="s">
        <v>3621</v>
      </c>
      <c r="N644" t="s">
        <v>4162</v>
      </c>
      <c r="O644" t="s">
        <v>4260</v>
      </c>
      <c r="P644" t="s">
        <v>4523</v>
      </c>
    </row>
    <row r="645" spans="1:16" x14ac:dyDescent="0.2">
      <c r="A645" t="s">
        <v>2281</v>
      </c>
      <c r="B645" t="s">
        <v>1552</v>
      </c>
      <c r="C645" t="s">
        <v>1527</v>
      </c>
      <c r="D645" t="s">
        <v>1554</v>
      </c>
      <c r="E645" t="s">
        <v>3341</v>
      </c>
      <c r="F645" t="s">
        <v>1527</v>
      </c>
      <c r="G645" t="s">
        <v>1541</v>
      </c>
      <c r="H645" t="s">
        <v>1966</v>
      </c>
      <c r="I645" t="s">
        <v>1526</v>
      </c>
      <c r="J645">
        <v>7.2190624451084199E-32</v>
      </c>
      <c r="K645">
        <v>0</v>
      </c>
      <c r="L645" t="s">
        <v>1497</v>
      </c>
      <c r="M645" t="s">
        <v>3616</v>
      </c>
      <c r="N645" t="s">
        <v>4163</v>
      </c>
      <c r="O645" t="s">
        <v>4260</v>
      </c>
      <c r="P645" t="s">
        <v>1498</v>
      </c>
    </row>
    <row r="646" spans="1:16" x14ac:dyDescent="0.2">
      <c r="A646" t="s">
        <v>2283</v>
      </c>
      <c r="B646" t="s">
        <v>1526</v>
      </c>
      <c r="C646" t="s">
        <v>1534</v>
      </c>
      <c r="D646" t="s">
        <v>1528</v>
      </c>
      <c r="E646" t="s">
        <v>3342</v>
      </c>
      <c r="F646" t="s">
        <v>1552</v>
      </c>
      <c r="G646" t="s">
        <v>1753</v>
      </c>
      <c r="H646" t="s">
        <v>1556</v>
      </c>
      <c r="I646" t="s">
        <v>1527</v>
      </c>
      <c r="J646">
        <v>1.22693862993292E-32</v>
      </c>
      <c r="K646">
        <v>0</v>
      </c>
      <c r="L646" t="s">
        <v>1497</v>
      </c>
      <c r="M646" t="s">
        <v>3616</v>
      </c>
      <c r="N646" t="s">
        <v>4164</v>
      </c>
      <c r="O646" t="s">
        <v>4260</v>
      </c>
      <c r="P646" t="s">
        <v>1498</v>
      </c>
    </row>
    <row r="647" spans="1:16" x14ac:dyDescent="0.2">
      <c r="A647" t="s">
        <v>1469</v>
      </c>
      <c r="B647" t="s">
        <v>3023</v>
      </c>
      <c r="C647" t="s">
        <v>1556</v>
      </c>
      <c r="D647" t="s">
        <v>1531</v>
      </c>
      <c r="E647" t="s">
        <v>1543</v>
      </c>
      <c r="F647" t="s">
        <v>2975</v>
      </c>
      <c r="G647" t="s">
        <v>1844</v>
      </c>
      <c r="H647" t="s">
        <v>1966</v>
      </c>
      <c r="I647" t="s">
        <v>1544</v>
      </c>
      <c r="J647">
        <v>2.02932379516246E-32</v>
      </c>
      <c r="K647">
        <v>0</v>
      </c>
      <c r="L647" t="s">
        <v>1502</v>
      </c>
      <c r="M647" t="s">
        <v>3618</v>
      </c>
      <c r="N647" t="s">
        <v>4165</v>
      </c>
      <c r="O647" t="s">
        <v>4260</v>
      </c>
      <c r="P647" t="s">
        <v>4309</v>
      </c>
    </row>
    <row r="648" spans="1:16" x14ac:dyDescent="0.2">
      <c r="A648" t="s">
        <v>2284</v>
      </c>
      <c r="B648" t="s">
        <v>1785</v>
      </c>
      <c r="C648" t="s">
        <v>1538</v>
      </c>
      <c r="D648" t="s">
        <v>1528</v>
      </c>
      <c r="E648" t="s">
        <v>1579</v>
      </c>
      <c r="F648" t="s">
        <v>1595</v>
      </c>
      <c r="G648" t="s">
        <v>3209</v>
      </c>
      <c r="H648" t="s">
        <v>1815</v>
      </c>
      <c r="I648" t="s">
        <v>1533</v>
      </c>
      <c r="J648">
        <v>4.3785353433395599E-19</v>
      </c>
      <c r="K648">
        <v>0</v>
      </c>
      <c r="L648" t="s">
        <v>1502</v>
      </c>
      <c r="M648" t="s">
        <v>3616</v>
      </c>
      <c r="N648" t="s">
        <v>4166</v>
      </c>
      <c r="O648" t="s">
        <v>4260</v>
      </c>
      <c r="P648" t="s">
        <v>1498</v>
      </c>
    </row>
    <row r="649" spans="1:16" x14ac:dyDescent="0.2">
      <c r="A649" t="s">
        <v>2285</v>
      </c>
      <c r="B649" t="s">
        <v>1538</v>
      </c>
      <c r="C649" t="s">
        <v>1544</v>
      </c>
      <c r="D649" t="s">
        <v>1528</v>
      </c>
      <c r="E649" t="s">
        <v>1821</v>
      </c>
      <c r="F649" t="s">
        <v>1527</v>
      </c>
      <c r="G649" t="s">
        <v>1541</v>
      </c>
      <c r="H649" t="s">
        <v>1565</v>
      </c>
      <c r="I649" t="s">
        <v>1554</v>
      </c>
      <c r="J649">
        <v>1.15693450088457E-32</v>
      </c>
      <c r="K649">
        <v>0</v>
      </c>
      <c r="L649" t="s">
        <v>1497</v>
      </c>
      <c r="M649" t="s">
        <v>3616</v>
      </c>
      <c r="N649" t="s">
        <v>4167</v>
      </c>
      <c r="O649" t="s">
        <v>4260</v>
      </c>
      <c r="P649" t="s">
        <v>1498</v>
      </c>
    </row>
    <row r="650" spans="1:16" x14ac:dyDescent="0.2">
      <c r="A650" t="s">
        <v>2286</v>
      </c>
      <c r="B650" t="s">
        <v>1533</v>
      </c>
      <c r="C650" t="s">
        <v>1556</v>
      </c>
      <c r="D650" t="s">
        <v>1531</v>
      </c>
      <c r="E650" t="s">
        <v>3343</v>
      </c>
      <c r="F650" t="s">
        <v>1527</v>
      </c>
      <c r="G650" t="s">
        <v>2471</v>
      </c>
      <c r="H650" t="s">
        <v>2446</v>
      </c>
      <c r="I650" t="s">
        <v>1533</v>
      </c>
      <c r="J650">
        <v>6.1404389081848097E-39</v>
      </c>
      <c r="K650">
        <v>0</v>
      </c>
      <c r="L650" t="s">
        <v>1497</v>
      </c>
      <c r="M650" t="s">
        <v>3616</v>
      </c>
      <c r="N650" t="s">
        <v>4167</v>
      </c>
      <c r="O650" t="s">
        <v>4260</v>
      </c>
      <c r="P650" t="s">
        <v>1498</v>
      </c>
    </row>
    <row r="651" spans="1:16" x14ac:dyDescent="0.2">
      <c r="A651" t="s">
        <v>2287</v>
      </c>
      <c r="B651" t="s">
        <v>3344</v>
      </c>
      <c r="C651" t="s">
        <v>1531</v>
      </c>
      <c r="D651" t="s">
        <v>1536</v>
      </c>
      <c r="E651" t="s">
        <v>1554</v>
      </c>
      <c r="F651" t="s">
        <v>3345</v>
      </c>
      <c r="G651" t="s">
        <v>1660</v>
      </c>
      <c r="H651" t="s">
        <v>1573</v>
      </c>
      <c r="I651" t="s">
        <v>1552</v>
      </c>
      <c r="J651">
        <v>1.3542127874588101E-15</v>
      </c>
      <c r="K651">
        <v>0</v>
      </c>
      <c r="L651" t="s">
        <v>1502</v>
      </c>
      <c r="M651" t="s">
        <v>3621</v>
      </c>
      <c r="N651" t="s">
        <v>4168</v>
      </c>
      <c r="O651" t="s">
        <v>4260</v>
      </c>
      <c r="P651" t="s">
        <v>4524</v>
      </c>
    </row>
    <row r="652" spans="1:16" x14ac:dyDescent="0.2">
      <c r="A652" t="s">
        <v>2289</v>
      </c>
      <c r="B652" t="s">
        <v>3346</v>
      </c>
      <c r="C652" t="s">
        <v>1573</v>
      </c>
      <c r="D652" t="s">
        <v>1552</v>
      </c>
      <c r="E652" t="s">
        <v>1560</v>
      </c>
      <c r="F652" t="s">
        <v>1528</v>
      </c>
      <c r="G652" t="s">
        <v>2471</v>
      </c>
      <c r="H652" t="s">
        <v>1815</v>
      </c>
      <c r="I652" t="s">
        <v>1539</v>
      </c>
      <c r="J652">
        <v>2.17018614791478E-33</v>
      </c>
      <c r="K652">
        <v>0</v>
      </c>
      <c r="L652" t="s">
        <v>1502</v>
      </c>
      <c r="M652" t="s">
        <v>3621</v>
      </c>
      <c r="N652" t="s">
        <v>4169</v>
      </c>
      <c r="O652" t="s">
        <v>4260</v>
      </c>
      <c r="P652" t="s">
        <v>4525</v>
      </c>
    </row>
    <row r="653" spans="1:16" x14ac:dyDescent="0.2">
      <c r="A653" t="s">
        <v>2290</v>
      </c>
      <c r="B653" t="s">
        <v>1531</v>
      </c>
      <c r="C653" t="s">
        <v>1544</v>
      </c>
      <c r="D653" t="s">
        <v>1552</v>
      </c>
      <c r="E653" t="s">
        <v>3347</v>
      </c>
      <c r="F653" t="s">
        <v>2656</v>
      </c>
      <c r="G653" t="s">
        <v>1541</v>
      </c>
      <c r="H653" t="s">
        <v>1573</v>
      </c>
      <c r="I653" t="s">
        <v>1527</v>
      </c>
      <c r="J653">
        <v>3.5334607223332701E-25</v>
      </c>
      <c r="K653">
        <v>0</v>
      </c>
      <c r="L653" t="s">
        <v>1497</v>
      </c>
      <c r="M653" t="s">
        <v>3616</v>
      </c>
      <c r="N653" t="s">
        <v>4170</v>
      </c>
      <c r="O653" t="s">
        <v>4260</v>
      </c>
      <c r="P653" t="s">
        <v>1498</v>
      </c>
    </row>
    <row r="654" spans="1:16" x14ac:dyDescent="0.2">
      <c r="A654" t="s">
        <v>2291</v>
      </c>
      <c r="B654" t="s">
        <v>1528</v>
      </c>
      <c r="C654" t="s">
        <v>1533</v>
      </c>
      <c r="D654" t="s">
        <v>1534</v>
      </c>
      <c r="E654" t="s">
        <v>3348</v>
      </c>
      <c r="F654" t="s">
        <v>1542</v>
      </c>
      <c r="G654" t="s">
        <v>1530</v>
      </c>
      <c r="H654" t="s">
        <v>1573</v>
      </c>
      <c r="I654" t="s">
        <v>1531</v>
      </c>
      <c r="J654">
        <v>6.7967837328288196E-27</v>
      </c>
      <c r="K654">
        <v>0</v>
      </c>
      <c r="L654" t="s">
        <v>1497</v>
      </c>
      <c r="M654" t="s">
        <v>3616</v>
      </c>
      <c r="N654" t="s">
        <v>4171</v>
      </c>
      <c r="O654" t="s">
        <v>4260</v>
      </c>
      <c r="P654" t="s">
        <v>1498</v>
      </c>
    </row>
    <row r="655" spans="1:16" x14ac:dyDescent="0.2">
      <c r="A655" t="s">
        <v>2293</v>
      </c>
      <c r="B655" t="s">
        <v>1539</v>
      </c>
      <c r="C655" t="s">
        <v>1558</v>
      </c>
      <c r="D655" t="s">
        <v>1528</v>
      </c>
      <c r="E655" t="s">
        <v>2040</v>
      </c>
      <c r="F655" t="s">
        <v>2536</v>
      </c>
      <c r="G655" t="s">
        <v>1966</v>
      </c>
      <c r="H655" t="s">
        <v>2124</v>
      </c>
      <c r="I655" t="s">
        <v>1528</v>
      </c>
      <c r="J655">
        <v>8.43870483795026E-29</v>
      </c>
      <c r="K655">
        <v>0</v>
      </c>
      <c r="L655" t="s">
        <v>1497</v>
      </c>
      <c r="M655" t="s">
        <v>3617</v>
      </c>
      <c r="N655" t="s">
        <v>3554</v>
      </c>
      <c r="O655" t="s">
        <v>4260</v>
      </c>
      <c r="P655" t="s">
        <v>4526</v>
      </c>
    </row>
    <row r="656" spans="1:16" x14ac:dyDescent="0.2">
      <c r="A656" t="s">
        <v>2294</v>
      </c>
      <c r="B656" t="s">
        <v>1528</v>
      </c>
      <c r="C656" t="s">
        <v>1912</v>
      </c>
      <c r="D656" t="s">
        <v>2690</v>
      </c>
      <c r="E656" t="s">
        <v>1534</v>
      </c>
      <c r="F656" t="s">
        <v>1650</v>
      </c>
      <c r="G656" t="s">
        <v>1870</v>
      </c>
      <c r="H656" t="s">
        <v>1573</v>
      </c>
      <c r="I656" t="s">
        <v>1739</v>
      </c>
      <c r="J656">
        <v>4.6746067442744998E-7</v>
      </c>
      <c r="K656">
        <v>0</v>
      </c>
      <c r="L656" t="s">
        <v>2440</v>
      </c>
      <c r="M656" t="s">
        <v>3619</v>
      </c>
      <c r="N656" t="s">
        <v>3555</v>
      </c>
      <c r="O656" t="s">
        <v>4260</v>
      </c>
      <c r="P656" t="s">
        <v>4527</v>
      </c>
    </row>
    <row r="657" spans="1:16" x14ac:dyDescent="0.2">
      <c r="A657" t="s">
        <v>2295</v>
      </c>
      <c r="B657" t="s">
        <v>2585</v>
      </c>
      <c r="C657" t="s">
        <v>1556</v>
      </c>
      <c r="D657" t="s">
        <v>1552</v>
      </c>
      <c r="E657" t="s">
        <v>1543</v>
      </c>
      <c r="F657" t="s">
        <v>1607</v>
      </c>
      <c r="G657" t="s">
        <v>1626</v>
      </c>
      <c r="H657" t="s">
        <v>1626</v>
      </c>
      <c r="I657" t="s">
        <v>1538</v>
      </c>
      <c r="J657">
        <v>3.9288347526485503E-30</v>
      </c>
      <c r="K657">
        <v>0</v>
      </c>
      <c r="L657" t="s">
        <v>1502</v>
      </c>
      <c r="M657" t="s">
        <v>3616</v>
      </c>
      <c r="N657" t="s">
        <v>4172</v>
      </c>
      <c r="O657" t="s">
        <v>4260</v>
      </c>
      <c r="P657" t="s">
        <v>1498</v>
      </c>
    </row>
    <row r="658" spans="1:16" x14ac:dyDescent="0.2">
      <c r="A658" t="s">
        <v>2296</v>
      </c>
      <c r="B658" t="s">
        <v>2246</v>
      </c>
      <c r="C658" t="s">
        <v>1556</v>
      </c>
      <c r="D658" t="s">
        <v>1544</v>
      </c>
      <c r="E658" t="s">
        <v>1543</v>
      </c>
      <c r="F658" t="s">
        <v>2536</v>
      </c>
      <c r="G658" t="s">
        <v>1589</v>
      </c>
      <c r="H658" t="s">
        <v>1815</v>
      </c>
      <c r="I658" t="s">
        <v>1526</v>
      </c>
      <c r="J658">
        <v>2.1479953550042798E-25</v>
      </c>
      <c r="K658">
        <v>0</v>
      </c>
      <c r="L658" t="s">
        <v>1502</v>
      </c>
      <c r="M658" t="s">
        <v>3616</v>
      </c>
      <c r="N658" t="s">
        <v>4173</v>
      </c>
      <c r="O658" t="s">
        <v>4260</v>
      </c>
      <c r="P658" t="s">
        <v>1498</v>
      </c>
    </row>
    <row r="659" spans="1:16" x14ac:dyDescent="0.2">
      <c r="A659" t="s">
        <v>2297</v>
      </c>
      <c r="B659" t="s">
        <v>3349</v>
      </c>
      <c r="C659" t="s">
        <v>1938</v>
      </c>
      <c r="D659" t="s">
        <v>1528</v>
      </c>
      <c r="E659" t="s">
        <v>2298</v>
      </c>
      <c r="F659" t="s">
        <v>1770</v>
      </c>
      <c r="G659" t="s">
        <v>1604</v>
      </c>
      <c r="H659" t="s">
        <v>1815</v>
      </c>
      <c r="I659" t="s">
        <v>1563</v>
      </c>
      <c r="J659">
        <v>2.86068559267215E-18</v>
      </c>
      <c r="K659">
        <v>0</v>
      </c>
      <c r="L659" t="s">
        <v>1502</v>
      </c>
      <c r="M659" t="s">
        <v>3616</v>
      </c>
      <c r="N659" t="s">
        <v>4174</v>
      </c>
      <c r="O659" t="s">
        <v>4260</v>
      </c>
      <c r="P659" t="s">
        <v>1498</v>
      </c>
    </row>
    <row r="660" spans="1:16" x14ac:dyDescent="0.2">
      <c r="A660" t="s">
        <v>2299</v>
      </c>
      <c r="B660" t="s">
        <v>3350</v>
      </c>
      <c r="C660" t="s">
        <v>1539</v>
      </c>
      <c r="D660" t="s">
        <v>1527</v>
      </c>
      <c r="E660" t="s">
        <v>1579</v>
      </c>
      <c r="F660" t="s">
        <v>1720</v>
      </c>
      <c r="G660" t="s">
        <v>2446</v>
      </c>
      <c r="H660" t="s">
        <v>1966</v>
      </c>
      <c r="I660" t="s">
        <v>1528</v>
      </c>
      <c r="J660">
        <v>3.2341595566115403E-27</v>
      </c>
      <c r="K660">
        <v>0</v>
      </c>
      <c r="L660" t="s">
        <v>1502</v>
      </c>
      <c r="M660" t="s">
        <v>3621</v>
      </c>
      <c r="N660" t="s">
        <v>3556</v>
      </c>
      <c r="O660" t="s">
        <v>4260</v>
      </c>
      <c r="P660" t="s">
        <v>4303</v>
      </c>
    </row>
    <row r="661" spans="1:16" x14ac:dyDescent="0.2">
      <c r="A661" t="s">
        <v>2300</v>
      </c>
      <c r="B661" t="s">
        <v>3351</v>
      </c>
      <c r="C661" t="s">
        <v>1539</v>
      </c>
      <c r="D661" t="s">
        <v>1554</v>
      </c>
      <c r="E661" t="s">
        <v>1579</v>
      </c>
      <c r="F661" t="s">
        <v>1616</v>
      </c>
      <c r="G661" t="s">
        <v>2471</v>
      </c>
      <c r="H661" t="s">
        <v>1938</v>
      </c>
      <c r="I661" t="s">
        <v>1526</v>
      </c>
      <c r="J661">
        <v>6.97252050388853E-31</v>
      </c>
      <c r="K661">
        <v>0</v>
      </c>
      <c r="L661" t="s">
        <v>1502</v>
      </c>
      <c r="M661" t="s">
        <v>3642</v>
      </c>
      <c r="N661" t="s">
        <v>3556</v>
      </c>
      <c r="O661" t="s">
        <v>4260</v>
      </c>
      <c r="P661" t="s">
        <v>4303</v>
      </c>
    </row>
    <row r="662" spans="1:16" x14ac:dyDescent="0.2">
      <c r="A662" t="s">
        <v>1063</v>
      </c>
      <c r="B662" t="s">
        <v>3352</v>
      </c>
      <c r="C662" t="s">
        <v>1558</v>
      </c>
      <c r="D662" t="s">
        <v>1534</v>
      </c>
      <c r="E662" t="s">
        <v>1554</v>
      </c>
      <c r="F662" t="s">
        <v>2939</v>
      </c>
      <c r="G662" t="s">
        <v>1753</v>
      </c>
      <c r="H662" t="s">
        <v>1565</v>
      </c>
      <c r="I662" t="s">
        <v>1544</v>
      </c>
      <c r="J662">
        <v>2.8421491043534399E-46</v>
      </c>
      <c r="K662">
        <v>0</v>
      </c>
      <c r="L662" t="s">
        <v>1502</v>
      </c>
      <c r="M662" t="s">
        <v>3624</v>
      </c>
      <c r="N662" t="s">
        <v>1064</v>
      </c>
      <c r="O662" t="s">
        <v>4261</v>
      </c>
    </row>
    <row r="663" spans="1:16" x14ac:dyDescent="0.2">
      <c r="A663" t="s">
        <v>2301</v>
      </c>
      <c r="B663" t="s">
        <v>3353</v>
      </c>
      <c r="C663" t="s">
        <v>1531</v>
      </c>
      <c r="D663" t="s">
        <v>1543</v>
      </c>
      <c r="E663" t="s">
        <v>1554</v>
      </c>
      <c r="F663" t="s">
        <v>1650</v>
      </c>
      <c r="G663" t="s">
        <v>1541</v>
      </c>
      <c r="H663" t="s">
        <v>1573</v>
      </c>
      <c r="I663" t="s">
        <v>1554</v>
      </c>
      <c r="J663">
        <v>7.2484786458732398E-22</v>
      </c>
      <c r="K663">
        <v>0</v>
      </c>
      <c r="L663" t="s">
        <v>1502</v>
      </c>
      <c r="M663" t="s">
        <v>3621</v>
      </c>
      <c r="N663" t="s">
        <v>4175</v>
      </c>
      <c r="O663" t="s">
        <v>4260</v>
      </c>
    </row>
    <row r="664" spans="1:16" x14ac:dyDescent="0.2">
      <c r="A664" t="s">
        <v>1065</v>
      </c>
      <c r="B664" t="s">
        <v>3354</v>
      </c>
      <c r="C664" t="s">
        <v>1573</v>
      </c>
      <c r="D664" t="s">
        <v>1544</v>
      </c>
      <c r="E664" t="s">
        <v>1561</v>
      </c>
      <c r="F664" t="s">
        <v>2141</v>
      </c>
      <c r="G664" t="s">
        <v>1558</v>
      </c>
      <c r="H664" t="s">
        <v>2124</v>
      </c>
      <c r="I664" t="s">
        <v>1527</v>
      </c>
      <c r="J664">
        <v>7.2625575782664004E-34</v>
      </c>
      <c r="K664">
        <v>0</v>
      </c>
      <c r="L664" t="s">
        <v>1502</v>
      </c>
      <c r="M664" t="s">
        <v>3633</v>
      </c>
      <c r="N664" t="s">
        <v>1066</v>
      </c>
      <c r="O664" t="s">
        <v>4261</v>
      </c>
    </row>
    <row r="665" spans="1:16" x14ac:dyDescent="0.2">
      <c r="A665" t="s">
        <v>1476</v>
      </c>
      <c r="B665" t="s">
        <v>3355</v>
      </c>
      <c r="C665" t="s">
        <v>1531</v>
      </c>
      <c r="D665" t="s">
        <v>1552</v>
      </c>
      <c r="E665" t="s">
        <v>1534</v>
      </c>
      <c r="F665" t="s">
        <v>1531</v>
      </c>
      <c r="G665" t="s">
        <v>1660</v>
      </c>
      <c r="H665" t="s">
        <v>1815</v>
      </c>
      <c r="I665" t="s">
        <v>1527</v>
      </c>
      <c r="J665">
        <v>2.4301453737240499E-39</v>
      </c>
      <c r="K665">
        <v>0</v>
      </c>
      <c r="L665" t="s">
        <v>1502</v>
      </c>
      <c r="M665" t="s">
        <v>3621</v>
      </c>
      <c r="N665" t="s">
        <v>4176</v>
      </c>
      <c r="O665" t="s">
        <v>4260</v>
      </c>
      <c r="P665" t="s">
        <v>969</v>
      </c>
    </row>
    <row r="666" spans="1:16" x14ac:dyDescent="0.2">
      <c r="A666" t="s">
        <v>2303</v>
      </c>
      <c r="B666" t="s">
        <v>1533</v>
      </c>
      <c r="C666" t="s">
        <v>1533</v>
      </c>
      <c r="D666" t="s">
        <v>2194</v>
      </c>
      <c r="E666" t="s">
        <v>3356</v>
      </c>
      <c r="F666" t="s">
        <v>2610</v>
      </c>
      <c r="G666" t="s">
        <v>1530</v>
      </c>
      <c r="H666" t="s">
        <v>3357</v>
      </c>
      <c r="I666" t="s">
        <v>1528</v>
      </c>
      <c r="J666">
        <v>7.1853491501749E-16</v>
      </c>
      <c r="K666">
        <v>0</v>
      </c>
      <c r="L666" t="s">
        <v>2439</v>
      </c>
      <c r="M666" t="s">
        <v>3616</v>
      </c>
      <c r="N666" t="s">
        <v>4177</v>
      </c>
      <c r="O666" t="s">
        <v>4260</v>
      </c>
      <c r="P666" t="s">
        <v>1498</v>
      </c>
    </row>
    <row r="667" spans="1:16" x14ac:dyDescent="0.2">
      <c r="A667" t="s">
        <v>1477</v>
      </c>
      <c r="B667" t="s">
        <v>1526</v>
      </c>
      <c r="C667" t="s">
        <v>1526</v>
      </c>
      <c r="D667" t="s">
        <v>3358</v>
      </c>
      <c r="E667" t="s">
        <v>2358</v>
      </c>
      <c r="F667" t="s">
        <v>1628</v>
      </c>
      <c r="G667" t="s">
        <v>2227</v>
      </c>
      <c r="H667" t="s">
        <v>3359</v>
      </c>
      <c r="I667" t="s">
        <v>1535</v>
      </c>
      <c r="J667">
        <v>1.3612641275217399E-24</v>
      </c>
      <c r="K667">
        <v>0</v>
      </c>
      <c r="L667" t="s">
        <v>2439</v>
      </c>
      <c r="M667" t="s">
        <v>3618</v>
      </c>
      <c r="N667" t="s">
        <v>4178</v>
      </c>
      <c r="O667" t="s">
        <v>4260</v>
      </c>
      <c r="P667" t="s">
        <v>969</v>
      </c>
    </row>
    <row r="668" spans="1:16" x14ac:dyDescent="0.2">
      <c r="A668" t="s">
        <v>2305</v>
      </c>
      <c r="B668" t="s">
        <v>1544</v>
      </c>
      <c r="C668" t="s">
        <v>1552</v>
      </c>
      <c r="D668" t="s">
        <v>1552</v>
      </c>
      <c r="E668" t="s">
        <v>1554</v>
      </c>
      <c r="F668" t="s">
        <v>2509</v>
      </c>
      <c r="G668" t="s">
        <v>1589</v>
      </c>
      <c r="H668" t="s">
        <v>3121</v>
      </c>
      <c r="I668" t="s">
        <v>2307</v>
      </c>
      <c r="J668">
        <v>3.7109552552039102E-19</v>
      </c>
      <c r="K668">
        <v>0</v>
      </c>
      <c r="L668" t="s">
        <v>2438</v>
      </c>
      <c r="M668" t="s">
        <v>3621</v>
      </c>
      <c r="N668" t="s">
        <v>4179</v>
      </c>
      <c r="O668" t="s">
        <v>4260</v>
      </c>
      <c r="P668" t="s">
        <v>4528</v>
      </c>
    </row>
    <row r="669" spans="1:16" x14ac:dyDescent="0.2">
      <c r="A669" t="s">
        <v>2306</v>
      </c>
      <c r="B669" t="s">
        <v>1533</v>
      </c>
      <c r="C669" t="s">
        <v>1527</v>
      </c>
      <c r="D669" t="s">
        <v>3360</v>
      </c>
      <c r="E669" t="s">
        <v>3361</v>
      </c>
      <c r="F669" t="s">
        <v>2603</v>
      </c>
      <c r="G669" t="s">
        <v>1660</v>
      </c>
      <c r="H669" t="s">
        <v>1565</v>
      </c>
      <c r="I669" t="s">
        <v>1543</v>
      </c>
      <c r="J669">
        <v>4.01789040892992E-20</v>
      </c>
      <c r="K669">
        <v>0</v>
      </c>
      <c r="L669" t="s">
        <v>1497</v>
      </c>
      <c r="M669" t="s">
        <v>3618</v>
      </c>
      <c r="N669" t="s">
        <v>3655</v>
      </c>
      <c r="O669" t="s">
        <v>4260</v>
      </c>
      <c r="P669" t="s">
        <v>4322</v>
      </c>
    </row>
    <row r="670" spans="1:16" x14ac:dyDescent="0.2">
      <c r="A670" t="s">
        <v>1067</v>
      </c>
      <c r="B670" t="s">
        <v>3362</v>
      </c>
      <c r="C670" t="s">
        <v>1696</v>
      </c>
      <c r="D670" t="s">
        <v>1528</v>
      </c>
      <c r="E670" t="s">
        <v>1543</v>
      </c>
      <c r="F670" t="s">
        <v>3363</v>
      </c>
      <c r="G670" t="s">
        <v>1966</v>
      </c>
      <c r="H670" t="s">
        <v>1815</v>
      </c>
      <c r="I670" t="s">
        <v>1927</v>
      </c>
      <c r="J670">
        <v>5.9213882067164295E-38</v>
      </c>
      <c r="K670">
        <v>0</v>
      </c>
      <c r="L670" t="s">
        <v>1502</v>
      </c>
      <c r="M670" t="s">
        <v>3621</v>
      </c>
      <c r="N670" t="s">
        <v>4180</v>
      </c>
      <c r="O670" t="s">
        <v>4260</v>
      </c>
      <c r="P670" t="s">
        <v>4504</v>
      </c>
    </row>
    <row r="671" spans="1:16" x14ac:dyDescent="0.2">
      <c r="A671" t="s">
        <v>1068</v>
      </c>
      <c r="B671" t="s">
        <v>3364</v>
      </c>
      <c r="C671" t="s">
        <v>3365</v>
      </c>
      <c r="D671" t="s">
        <v>1528</v>
      </c>
      <c r="E671" t="s">
        <v>1543</v>
      </c>
      <c r="F671" t="s">
        <v>2672</v>
      </c>
      <c r="G671" t="s">
        <v>1753</v>
      </c>
      <c r="H671" t="s">
        <v>1815</v>
      </c>
      <c r="I671" t="s">
        <v>1980</v>
      </c>
      <c r="J671">
        <v>2.33801776583928E-35</v>
      </c>
      <c r="K671">
        <v>0</v>
      </c>
      <c r="L671" t="s">
        <v>1502</v>
      </c>
      <c r="M671" t="s">
        <v>3625</v>
      </c>
      <c r="N671" t="s">
        <v>4181</v>
      </c>
      <c r="O671" t="s">
        <v>4261</v>
      </c>
      <c r="P671" t="s">
        <v>1498</v>
      </c>
    </row>
    <row r="672" spans="1:16" x14ac:dyDescent="0.2">
      <c r="A672" t="s">
        <v>2308</v>
      </c>
      <c r="B672" t="s">
        <v>1552</v>
      </c>
      <c r="C672" t="s">
        <v>1552</v>
      </c>
      <c r="D672" t="s">
        <v>1729</v>
      </c>
      <c r="E672" t="s">
        <v>1536</v>
      </c>
      <c r="F672" t="s">
        <v>1544</v>
      </c>
      <c r="G672" t="s">
        <v>3366</v>
      </c>
      <c r="H672" t="s">
        <v>3367</v>
      </c>
      <c r="I672" t="s">
        <v>1531</v>
      </c>
      <c r="J672">
        <v>1.6064544000275201E-14</v>
      </c>
      <c r="K672">
        <v>0</v>
      </c>
      <c r="L672" t="s">
        <v>2439</v>
      </c>
      <c r="M672" t="s">
        <v>3621</v>
      </c>
      <c r="N672" t="s">
        <v>4182</v>
      </c>
      <c r="O672" t="s">
        <v>4260</v>
      </c>
      <c r="P672" t="s">
        <v>4529</v>
      </c>
    </row>
    <row r="673" spans="1:16" x14ac:dyDescent="0.2">
      <c r="A673" t="s">
        <v>1470</v>
      </c>
      <c r="B673" t="s">
        <v>2368</v>
      </c>
      <c r="C673" t="s">
        <v>1527</v>
      </c>
      <c r="D673" t="s">
        <v>1552</v>
      </c>
      <c r="E673" t="s">
        <v>1560</v>
      </c>
      <c r="F673" t="s">
        <v>3368</v>
      </c>
      <c r="G673" t="s">
        <v>1660</v>
      </c>
      <c r="H673" t="s">
        <v>1815</v>
      </c>
      <c r="I673" t="s">
        <v>1621</v>
      </c>
      <c r="J673">
        <v>4.0578393468327399E-35</v>
      </c>
      <c r="K673">
        <v>0</v>
      </c>
      <c r="L673" t="s">
        <v>1502</v>
      </c>
      <c r="M673" t="s">
        <v>3616</v>
      </c>
      <c r="N673" t="s">
        <v>4183</v>
      </c>
      <c r="O673" t="s">
        <v>4260</v>
      </c>
      <c r="P673" t="s">
        <v>1498</v>
      </c>
    </row>
    <row r="674" spans="1:16" x14ac:dyDescent="0.2">
      <c r="A674" t="s">
        <v>2310</v>
      </c>
      <c r="B674" t="s">
        <v>2087</v>
      </c>
      <c r="C674" t="s">
        <v>1526</v>
      </c>
      <c r="D674" t="s">
        <v>1527</v>
      </c>
      <c r="E674" t="s">
        <v>1771</v>
      </c>
      <c r="F674" t="s">
        <v>3369</v>
      </c>
      <c r="G674" t="s">
        <v>1604</v>
      </c>
      <c r="H674" t="s">
        <v>3151</v>
      </c>
      <c r="I674" t="s">
        <v>3370</v>
      </c>
      <c r="J674">
        <v>7.3195049093444508E-18</v>
      </c>
      <c r="K674">
        <v>0</v>
      </c>
      <c r="L674" t="s">
        <v>2438</v>
      </c>
      <c r="M674" t="s">
        <v>3616</v>
      </c>
      <c r="N674" t="s">
        <v>4184</v>
      </c>
      <c r="O674" t="s">
        <v>4260</v>
      </c>
      <c r="P674" t="s">
        <v>1498</v>
      </c>
    </row>
    <row r="675" spans="1:16" x14ac:dyDescent="0.2">
      <c r="A675" t="s">
        <v>2311</v>
      </c>
      <c r="B675" t="s">
        <v>1527</v>
      </c>
      <c r="C675" t="s">
        <v>1531</v>
      </c>
      <c r="D675" t="s">
        <v>2883</v>
      </c>
      <c r="E675" t="s">
        <v>1552</v>
      </c>
      <c r="F675" t="s">
        <v>3371</v>
      </c>
      <c r="G675" t="s">
        <v>1731</v>
      </c>
      <c r="H675" t="s">
        <v>3372</v>
      </c>
      <c r="I675" t="s">
        <v>1528</v>
      </c>
      <c r="J675">
        <v>7.0371268593588005E-21</v>
      </c>
      <c r="K675">
        <v>0</v>
      </c>
      <c r="L675" t="s">
        <v>2439</v>
      </c>
      <c r="M675" t="s">
        <v>3621</v>
      </c>
      <c r="N675" t="s">
        <v>4185</v>
      </c>
      <c r="O675" t="s">
        <v>4260</v>
      </c>
      <c r="P675" t="s">
        <v>969</v>
      </c>
    </row>
    <row r="676" spans="1:16" x14ac:dyDescent="0.2">
      <c r="A676" t="s">
        <v>2312</v>
      </c>
      <c r="B676" t="s">
        <v>1552</v>
      </c>
      <c r="C676" t="s">
        <v>1538</v>
      </c>
      <c r="D676" t="s">
        <v>3373</v>
      </c>
      <c r="E676" t="s">
        <v>3374</v>
      </c>
      <c r="F676" t="s">
        <v>1527</v>
      </c>
      <c r="G676" t="s">
        <v>1978</v>
      </c>
      <c r="H676" t="s">
        <v>3375</v>
      </c>
      <c r="I676" t="s">
        <v>1587</v>
      </c>
      <c r="J676">
        <v>3.7622678163622204E-24</v>
      </c>
      <c r="K676">
        <v>0</v>
      </c>
      <c r="L676" t="s">
        <v>2439</v>
      </c>
      <c r="M676" t="s">
        <v>3630</v>
      </c>
      <c r="N676" t="s">
        <v>1513</v>
      </c>
      <c r="O676" t="s">
        <v>4261</v>
      </c>
      <c r="P676" t="s">
        <v>4505</v>
      </c>
    </row>
    <row r="677" spans="1:16" x14ac:dyDescent="0.2">
      <c r="A677" t="s">
        <v>1069</v>
      </c>
      <c r="B677" t="s">
        <v>3376</v>
      </c>
      <c r="C677" t="s">
        <v>1552</v>
      </c>
      <c r="D677" t="s">
        <v>1552</v>
      </c>
      <c r="E677" t="s">
        <v>1534</v>
      </c>
      <c r="F677" t="s">
        <v>2488</v>
      </c>
      <c r="G677" t="s">
        <v>1626</v>
      </c>
      <c r="H677" t="s">
        <v>1565</v>
      </c>
      <c r="I677" t="s">
        <v>1531</v>
      </c>
      <c r="J677">
        <v>1.75967721521433E-34</v>
      </c>
      <c r="K677">
        <v>0</v>
      </c>
      <c r="L677" t="s">
        <v>1502</v>
      </c>
      <c r="M677" t="s">
        <v>3624</v>
      </c>
      <c r="N677" t="s">
        <v>1070</v>
      </c>
      <c r="O677" t="s">
        <v>4261</v>
      </c>
      <c r="P677" t="s">
        <v>4299</v>
      </c>
    </row>
    <row r="678" spans="1:16" x14ac:dyDescent="0.2">
      <c r="A678" t="s">
        <v>2313</v>
      </c>
      <c r="B678" t="s">
        <v>2314</v>
      </c>
      <c r="C678" t="s">
        <v>1556</v>
      </c>
      <c r="D678" t="s">
        <v>1531</v>
      </c>
      <c r="E678" t="s">
        <v>1560</v>
      </c>
      <c r="F678" t="s">
        <v>3377</v>
      </c>
      <c r="G678" t="s">
        <v>1938</v>
      </c>
      <c r="H678" t="s">
        <v>1626</v>
      </c>
      <c r="I678" t="s">
        <v>1526</v>
      </c>
      <c r="J678">
        <v>8.0314444705619199E-23</v>
      </c>
      <c r="K678">
        <v>0</v>
      </c>
      <c r="L678" t="s">
        <v>1502</v>
      </c>
      <c r="M678" t="s">
        <v>3617</v>
      </c>
      <c r="N678" t="s">
        <v>3557</v>
      </c>
      <c r="O678" t="s">
        <v>4260</v>
      </c>
    </row>
    <row r="679" spans="1:16" x14ac:dyDescent="0.2">
      <c r="A679" t="s">
        <v>2315</v>
      </c>
      <c r="B679" t="s">
        <v>1539</v>
      </c>
      <c r="C679" t="s">
        <v>1539</v>
      </c>
      <c r="D679" t="s">
        <v>1616</v>
      </c>
      <c r="E679" t="s">
        <v>1560</v>
      </c>
      <c r="F679" t="s">
        <v>1526</v>
      </c>
      <c r="G679" t="s">
        <v>2352</v>
      </c>
      <c r="H679" t="s">
        <v>3378</v>
      </c>
      <c r="I679" t="s">
        <v>1538</v>
      </c>
      <c r="J679">
        <v>2.6792060755344701E-27</v>
      </c>
      <c r="K679">
        <v>0</v>
      </c>
      <c r="L679" t="s">
        <v>2439</v>
      </c>
      <c r="M679" t="s">
        <v>3616</v>
      </c>
      <c r="N679" t="s">
        <v>4186</v>
      </c>
      <c r="O679" t="s">
        <v>4260</v>
      </c>
      <c r="P679" t="s">
        <v>1498</v>
      </c>
    </row>
    <row r="680" spans="1:16" x14ac:dyDescent="0.2">
      <c r="A680" t="s">
        <v>1478</v>
      </c>
      <c r="B680" t="s">
        <v>3379</v>
      </c>
      <c r="C680" t="s">
        <v>1565</v>
      </c>
      <c r="D680" t="s">
        <v>1527</v>
      </c>
      <c r="E680" t="s">
        <v>1569</v>
      </c>
      <c r="F680" t="s">
        <v>1947</v>
      </c>
      <c r="G680" t="s">
        <v>2471</v>
      </c>
      <c r="H680" t="s">
        <v>1660</v>
      </c>
      <c r="I680" t="s">
        <v>1538</v>
      </c>
      <c r="J680">
        <v>1.2375366355731801E-44</v>
      </c>
      <c r="K680">
        <v>0</v>
      </c>
      <c r="L680" t="s">
        <v>1502</v>
      </c>
      <c r="M680" t="s">
        <v>3621</v>
      </c>
      <c r="N680" t="s">
        <v>4187</v>
      </c>
      <c r="O680" t="s">
        <v>4260</v>
      </c>
      <c r="P680" t="s">
        <v>4530</v>
      </c>
    </row>
    <row r="681" spans="1:16" x14ac:dyDescent="0.2">
      <c r="A681" t="s">
        <v>2316</v>
      </c>
      <c r="B681" t="s">
        <v>1558</v>
      </c>
      <c r="C681" t="s">
        <v>1573</v>
      </c>
      <c r="D681" t="s">
        <v>3380</v>
      </c>
      <c r="E681" t="s">
        <v>1560</v>
      </c>
      <c r="F681" t="s">
        <v>2087</v>
      </c>
      <c r="G681" t="s">
        <v>1660</v>
      </c>
      <c r="H681" t="s">
        <v>2988</v>
      </c>
      <c r="I681" t="s">
        <v>1539</v>
      </c>
      <c r="J681">
        <v>1.39425546263861E-14</v>
      </c>
      <c r="K681">
        <v>0</v>
      </c>
      <c r="L681" t="s">
        <v>2439</v>
      </c>
      <c r="M681" t="s">
        <v>3619</v>
      </c>
      <c r="N681" t="s">
        <v>3558</v>
      </c>
      <c r="O681" t="s">
        <v>4260</v>
      </c>
      <c r="P681" t="s">
        <v>4531</v>
      </c>
    </row>
    <row r="682" spans="1:16" x14ac:dyDescent="0.2">
      <c r="A682" t="s">
        <v>2317</v>
      </c>
      <c r="B682" t="s">
        <v>3381</v>
      </c>
      <c r="C682" t="s">
        <v>1558</v>
      </c>
      <c r="D682" t="s">
        <v>1528</v>
      </c>
      <c r="E682" t="s">
        <v>1560</v>
      </c>
      <c r="F682" t="s">
        <v>3382</v>
      </c>
      <c r="G682" t="s">
        <v>1966</v>
      </c>
      <c r="H682" t="s">
        <v>1556</v>
      </c>
      <c r="I682" t="s">
        <v>1528</v>
      </c>
      <c r="J682">
        <v>1.23143080532342E-16</v>
      </c>
      <c r="K682">
        <v>0</v>
      </c>
      <c r="L682" t="s">
        <v>1502</v>
      </c>
      <c r="M682" t="s">
        <v>3621</v>
      </c>
      <c r="N682" t="s">
        <v>4188</v>
      </c>
      <c r="O682" t="s">
        <v>4260</v>
      </c>
      <c r="P682" t="s">
        <v>969</v>
      </c>
    </row>
    <row r="683" spans="1:16" x14ac:dyDescent="0.2">
      <c r="A683" t="s">
        <v>2319</v>
      </c>
      <c r="B683" t="s">
        <v>1536</v>
      </c>
      <c r="C683" t="s">
        <v>1558</v>
      </c>
      <c r="D683" t="s">
        <v>2563</v>
      </c>
      <c r="E683" t="s">
        <v>1536</v>
      </c>
      <c r="F683" t="s">
        <v>1980</v>
      </c>
      <c r="G683" t="s">
        <v>2103</v>
      </c>
      <c r="H683" t="s">
        <v>3383</v>
      </c>
      <c r="I683" t="s">
        <v>1544</v>
      </c>
      <c r="J683">
        <v>2.7630924452572799E-15</v>
      </c>
      <c r="K683">
        <v>0</v>
      </c>
      <c r="L683" t="s">
        <v>2439</v>
      </c>
      <c r="M683" t="s">
        <v>3621</v>
      </c>
      <c r="N683" t="s">
        <v>4189</v>
      </c>
      <c r="O683" t="s">
        <v>4260</v>
      </c>
      <c r="P683" t="s">
        <v>4532</v>
      </c>
    </row>
    <row r="684" spans="1:16" x14ac:dyDescent="0.2">
      <c r="A684" t="s">
        <v>2320</v>
      </c>
      <c r="B684" t="s">
        <v>1539</v>
      </c>
      <c r="C684" t="s">
        <v>1556</v>
      </c>
      <c r="D684" t="s">
        <v>1560</v>
      </c>
      <c r="E684" t="s">
        <v>1579</v>
      </c>
      <c r="F684" t="s">
        <v>1533</v>
      </c>
      <c r="G684" t="s">
        <v>1541</v>
      </c>
      <c r="H684" t="s">
        <v>3384</v>
      </c>
      <c r="I684" t="s">
        <v>1650</v>
      </c>
      <c r="J684">
        <v>5.513928721568E-16</v>
      </c>
      <c r="K684">
        <v>0</v>
      </c>
      <c r="L684" t="s">
        <v>2439</v>
      </c>
      <c r="M684" t="s">
        <v>4190</v>
      </c>
      <c r="N684" t="s">
        <v>3559</v>
      </c>
      <c r="O684" t="s">
        <v>4261</v>
      </c>
    </row>
    <row r="685" spans="1:16" x14ac:dyDescent="0.2">
      <c r="A685" t="s">
        <v>1479</v>
      </c>
      <c r="B685" t="s">
        <v>3385</v>
      </c>
      <c r="C685" t="s">
        <v>1556</v>
      </c>
      <c r="D685" t="s">
        <v>3386</v>
      </c>
      <c r="E685" t="s">
        <v>1536</v>
      </c>
      <c r="F685" t="s">
        <v>2550</v>
      </c>
      <c r="G685" t="s">
        <v>1938</v>
      </c>
      <c r="H685" t="s">
        <v>1815</v>
      </c>
      <c r="I685" t="s">
        <v>1942</v>
      </c>
      <c r="J685">
        <v>2.58892586431814E-27</v>
      </c>
      <c r="K685">
        <v>0</v>
      </c>
      <c r="L685" t="s">
        <v>1502</v>
      </c>
      <c r="M685" t="s">
        <v>3621</v>
      </c>
      <c r="N685" t="s">
        <v>4191</v>
      </c>
      <c r="O685" t="s">
        <v>4260</v>
      </c>
      <c r="P685" t="s">
        <v>969</v>
      </c>
    </row>
    <row r="686" spans="1:16" x14ac:dyDescent="0.2">
      <c r="A686" t="s">
        <v>1071</v>
      </c>
      <c r="B686" t="s">
        <v>2897</v>
      </c>
      <c r="C686" t="s">
        <v>1565</v>
      </c>
      <c r="D686" t="s">
        <v>1552</v>
      </c>
      <c r="E686" t="s">
        <v>1537</v>
      </c>
      <c r="F686" t="s">
        <v>3387</v>
      </c>
      <c r="G686" t="s">
        <v>2124</v>
      </c>
      <c r="H686" t="s">
        <v>1660</v>
      </c>
      <c r="I686" t="s">
        <v>1527</v>
      </c>
      <c r="J686">
        <v>2.1229121395827201E-35</v>
      </c>
      <c r="K686">
        <v>0</v>
      </c>
      <c r="L686" t="s">
        <v>1502</v>
      </c>
      <c r="M686" t="s">
        <v>3642</v>
      </c>
      <c r="N686" t="s">
        <v>3560</v>
      </c>
      <c r="O686" t="s">
        <v>4260</v>
      </c>
      <c r="P686" t="s">
        <v>4533</v>
      </c>
    </row>
    <row r="687" spans="1:16" x14ac:dyDescent="0.2">
      <c r="A687" t="s">
        <v>2322</v>
      </c>
      <c r="B687" t="s">
        <v>2492</v>
      </c>
      <c r="C687" t="s">
        <v>1533</v>
      </c>
      <c r="D687" t="s">
        <v>1543</v>
      </c>
      <c r="E687" t="s">
        <v>1569</v>
      </c>
      <c r="F687" t="s">
        <v>1544</v>
      </c>
      <c r="G687" t="s">
        <v>1558</v>
      </c>
      <c r="H687" t="s">
        <v>2124</v>
      </c>
      <c r="I687" t="s">
        <v>3388</v>
      </c>
      <c r="J687">
        <v>1.03696932442298E-10</v>
      </c>
      <c r="K687">
        <v>0</v>
      </c>
      <c r="L687" t="s">
        <v>1502</v>
      </c>
      <c r="M687" t="s">
        <v>3618</v>
      </c>
      <c r="N687" t="s">
        <v>4192</v>
      </c>
      <c r="O687" t="s">
        <v>4260</v>
      </c>
      <c r="P687" t="s">
        <v>4534</v>
      </c>
    </row>
    <row r="688" spans="1:16" x14ac:dyDescent="0.2">
      <c r="A688" t="s">
        <v>2323</v>
      </c>
      <c r="B688" t="s">
        <v>3389</v>
      </c>
      <c r="C688" t="s">
        <v>1538</v>
      </c>
      <c r="D688" t="s">
        <v>1544</v>
      </c>
      <c r="E688" t="s">
        <v>1554</v>
      </c>
      <c r="F688" t="s">
        <v>3337</v>
      </c>
      <c r="G688" t="s">
        <v>1562</v>
      </c>
      <c r="H688" t="s">
        <v>1626</v>
      </c>
      <c r="I688" t="s">
        <v>1720</v>
      </c>
      <c r="J688">
        <v>1.3844158906135101E-14</v>
      </c>
      <c r="K688">
        <v>0</v>
      </c>
      <c r="L688" t="s">
        <v>1502</v>
      </c>
      <c r="M688" t="s">
        <v>3621</v>
      </c>
      <c r="N688" t="s">
        <v>4193</v>
      </c>
      <c r="O688" t="s">
        <v>4260</v>
      </c>
      <c r="P688" t="s">
        <v>4535</v>
      </c>
    </row>
    <row r="689" spans="1:16" x14ac:dyDescent="0.2">
      <c r="A689" t="s">
        <v>2324</v>
      </c>
      <c r="B689" t="s">
        <v>1539</v>
      </c>
      <c r="C689" t="s">
        <v>1556</v>
      </c>
      <c r="D689" t="s">
        <v>3390</v>
      </c>
      <c r="E689" t="s">
        <v>1569</v>
      </c>
      <c r="F689" t="s">
        <v>1527</v>
      </c>
      <c r="G689" t="s">
        <v>2794</v>
      </c>
      <c r="H689" t="s">
        <v>3391</v>
      </c>
      <c r="I689" t="s">
        <v>1533</v>
      </c>
      <c r="J689">
        <v>1.11431154103639E-14</v>
      </c>
      <c r="K689">
        <v>0</v>
      </c>
      <c r="L689" t="s">
        <v>2439</v>
      </c>
      <c r="M689" t="s">
        <v>3621</v>
      </c>
      <c r="N689" t="s">
        <v>4194</v>
      </c>
      <c r="O689" t="s">
        <v>4260</v>
      </c>
      <c r="P689" t="s">
        <v>4536</v>
      </c>
    </row>
    <row r="690" spans="1:16" x14ac:dyDescent="0.2">
      <c r="A690" t="s">
        <v>2325</v>
      </c>
      <c r="B690" t="s">
        <v>1539</v>
      </c>
      <c r="C690" t="s">
        <v>1558</v>
      </c>
      <c r="D690" t="s">
        <v>2745</v>
      </c>
      <c r="E690" t="s">
        <v>1536</v>
      </c>
      <c r="F690" t="s">
        <v>2502</v>
      </c>
      <c r="G690" t="s">
        <v>3392</v>
      </c>
      <c r="H690" t="s">
        <v>1589</v>
      </c>
      <c r="I690" t="s">
        <v>1746</v>
      </c>
      <c r="J690">
        <v>2.1241188564444298E-12</v>
      </c>
      <c r="K690">
        <v>0</v>
      </c>
      <c r="L690" t="s">
        <v>2440</v>
      </c>
      <c r="M690" t="s">
        <v>3621</v>
      </c>
      <c r="N690" t="s">
        <v>4195</v>
      </c>
      <c r="O690" t="s">
        <v>4260</v>
      </c>
      <c r="P690" t="s">
        <v>4482</v>
      </c>
    </row>
    <row r="691" spans="1:16" x14ac:dyDescent="0.2">
      <c r="A691" t="s">
        <v>2326</v>
      </c>
      <c r="B691" t="s">
        <v>1526</v>
      </c>
      <c r="C691" t="s">
        <v>1558</v>
      </c>
      <c r="D691" t="s">
        <v>2536</v>
      </c>
      <c r="E691" t="s">
        <v>1579</v>
      </c>
      <c r="F691" t="s">
        <v>1993</v>
      </c>
      <c r="G691" t="s">
        <v>3393</v>
      </c>
      <c r="H691" t="s">
        <v>1966</v>
      </c>
      <c r="I691" t="s">
        <v>1527</v>
      </c>
      <c r="J691">
        <v>1.07667600367662E-13</v>
      </c>
      <c r="K691">
        <v>0</v>
      </c>
      <c r="L691" t="s">
        <v>2440</v>
      </c>
      <c r="M691" t="s">
        <v>3616</v>
      </c>
      <c r="N691" t="s">
        <v>4196</v>
      </c>
      <c r="O691" t="s">
        <v>4260</v>
      </c>
      <c r="P691" t="s">
        <v>1498</v>
      </c>
    </row>
    <row r="692" spans="1:16" x14ac:dyDescent="0.2">
      <c r="A692" t="s">
        <v>2327</v>
      </c>
      <c r="B692" t="s">
        <v>3394</v>
      </c>
      <c r="C692" t="s">
        <v>1938</v>
      </c>
      <c r="D692" t="s">
        <v>1544</v>
      </c>
      <c r="E692" t="s">
        <v>1543</v>
      </c>
      <c r="F692" t="s">
        <v>1887</v>
      </c>
      <c r="G692" t="s">
        <v>1753</v>
      </c>
      <c r="H692" t="s">
        <v>1753</v>
      </c>
      <c r="I692" t="s">
        <v>1539</v>
      </c>
      <c r="J692">
        <v>7.0560154071394597E-26</v>
      </c>
      <c r="K692">
        <v>0</v>
      </c>
      <c r="L692" t="s">
        <v>1502</v>
      </c>
      <c r="M692" t="s">
        <v>3621</v>
      </c>
      <c r="N692" t="s">
        <v>4197</v>
      </c>
      <c r="O692" t="s">
        <v>4260</v>
      </c>
    </row>
    <row r="693" spans="1:16" x14ac:dyDescent="0.2">
      <c r="A693" t="s">
        <v>2328</v>
      </c>
      <c r="B693" t="s">
        <v>1544</v>
      </c>
      <c r="C693" t="s">
        <v>1538</v>
      </c>
      <c r="D693" t="s">
        <v>3395</v>
      </c>
      <c r="E693" t="s">
        <v>3396</v>
      </c>
      <c r="F693" t="s">
        <v>1739</v>
      </c>
      <c r="G693" t="s">
        <v>1938</v>
      </c>
      <c r="H693" t="s">
        <v>2811</v>
      </c>
      <c r="I693" t="s">
        <v>1527</v>
      </c>
      <c r="J693">
        <v>4.1635854831349701E-24</v>
      </c>
      <c r="K693">
        <v>0</v>
      </c>
      <c r="L693" t="s">
        <v>1497</v>
      </c>
      <c r="M693" t="s">
        <v>3618</v>
      </c>
      <c r="N693" t="s">
        <v>4198</v>
      </c>
      <c r="O693" t="s">
        <v>4260</v>
      </c>
      <c r="P693" t="s">
        <v>4537</v>
      </c>
    </row>
    <row r="694" spans="1:16" x14ac:dyDescent="0.2">
      <c r="A694" t="s">
        <v>2329</v>
      </c>
      <c r="B694" t="s">
        <v>1664</v>
      </c>
      <c r="C694" t="s">
        <v>1597</v>
      </c>
      <c r="D694" t="s">
        <v>2220</v>
      </c>
      <c r="E694" t="s">
        <v>1560</v>
      </c>
      <c r="F694" t="s">
        <v>2560</v>
      </c>
      <c r="G694" t="s">
        <v>3010</v>
      </c>
      <c r="H694" t="s">
        <v>3397</v>
      </c>
      <c r="I694" t="s">
        <v>1526</v>
      </c>
      <c r="J694">
        <v>4.4906403801959596E-19</v>
      </c>
      <c r="K694">
        <v>0</v>
      </c>
      <c r="L694" t="s">
        <v>2439</v>
      </c>
      <c r="M694" t="s">
        <v>3621</v>
      </c>
      <c r="N694" t="s">
        <v>4199</v>
      </c>
      <c r="O694" t="s">
        <v>4260</v>
      </c>
      <c r="P694" t="s">
        <v>4538</v>
      </c>
    </row>
    <row r="695" spans="1:16" x14ac:dyDescent="0.2">
      <c r="A695" t="s">
        <v>2331</v>
      </c>
      <c r="B695" t="s">
        <v>1527</v>
      </c>
      <c r="C695" t="s">
        <v>1570</v>
      </c>
      <c r="D695" t="s">
        <v>1528</v>
      </c>
      <c r="E695" t="s">
        <v>1554</v>
      </c>
      <c r="F695" t="s">
        <v>1528</v>
      </c>
      <c r="G695" t="s">
        <v>1626</v>
      </c>
      <c r="H695" t="s">
        <v>1565</v>
      </c>
      <c r="I695" t="s">
        <v>1554</v>
      </c>
      <c r="J695">
        <v>1.52440643537026E-18</v>
      </c>
      <c r="K695">
        <v>0</v>
      </c>
      <c r="L695" t="s">
        <v>1499</v>
      </c>
      <c r="M695" t="s">
        <v>3629</v>
      </c>
      <c r="N695" t="s">
        <v>3561</v>
      </c>
      <c r="O695" t="s">
        <v>4262</v>
      </c>
      <c r="P695" t="s">
        <v>4539</v>
      </c>
    </row>
    <row r="696" spans="1:16" x14ac:dyDescent="0.2">
      <c r="A696" t="s">
        <v>2333</v>
      </c>
      <c r="B696" t="s">
        <v>1556</v>
      </c>
      <c r="C696" t="s">
        <v>1565</v>
      </c>
      <c r="D696" t="s">
        <v>1528</v>
      </c>
      <c r="E696" t="s">
        <v>3398</v>
      </c>
      <c r="F696" t="s">
        <v>3297</v>
      </c>
      <c r="G696" t="s">
        <v>1589</v>
      </c>
      <c r="H696" t="s">
        <v>2446</v>
      </c>
      <c r="I696" t="s">
        <v>1536</v>
      </c>
      <c r="J696">
        <v>9.8124807363217399E-29</v>
      </c>
      <c r="K696">
        <v>0</v>
      </c>
      <c r="L696" t="s">
        <v>1497</v>
      </c>
      <c r="M696" t="s">
        <v>3621</v>
      </c>
      <c r="N696" t="s">
        <v>4200</v>
      </c>
      <c r="O696" t="s">
        <v>4260</v>
      </c>
      <c r="P696" t="s">
        <v>4540</v>
      </c>
    </row>
    <row r="697" spans="1:16" x14ac:dyDescent="0.2">
      <c r="A697" t="s">
        <v>2334</v>
      </c>
      <c r="B697" t="s">
        <v>1544</v>
      </c>
      <c r="C697" t="s">
        <v>1528</v>
      </c>
      <c r="D697" t="s">
        <v>1554</v>
      </c>
      <c r="E697" t="s">
        <v>1534</v>
      </c>
      <c r="F697" t="s">
        <v>1942</v>
      </c>
      <c r="G697" t="s">
        <v>2114</v>
      </c>
      <c r="H697" t="s">
        <v>3399</v>
      </c>
      <c r="I697" t="s">
        <v>1527</v>
      </c>
      <c r="J697">
        <v>8.62401894111593E-29</v>
      </c>
      <c r="K697">
        <v>0</v>
      </c>
      <c r="L697" t="s">
        <v>2439</v>
      </c>
      <c r="M697" t="s">
        <v>3621</v>
      </c>
      <c r="N697" t="s">
        <v>4201</v>
      </c>
      <c r="O697" t="s">
        <v>4260</v>
      </c>
      <c r="P697" t="s">
        <v>969</v>
      </c>
    </row>
    <row r="698" spans="1:16" x14ac:dyDescent="0.2">
      <c r="A698" t="s">
        <v>1480</v>
      </c>
      <c r="B698" t="s">
        <v>3400</v>
      </c>
      <c r="C698" t="s">
        <v>1554</v>
      </c>
      <c r="D698" t="s">
        <v>1537</v>
      </c>
      <c r="E698" t="s">
        <v>1554</v>
      </c>
      <c r="F698" t="s">
        <v>2563</v>
      </c>
      <c r="G698" t="s">
        <v>2557</v>
      </c>
      <c r="H698" t="s">
        <v>1556</v>
      </c>
      <c r="I698" t="s">
        <v>1596</v>
      </c>
      <c r="J698">
        <v>5.9396055044741095E-35</v>
      </c>
      <c r="K698">
        <v>0</v>
      </c>
      <c r="L698" t="s">
        <v>1502</v>
      </c>
      <c r="M698" t="s">
        <v>3621</v>
      </c>
      <c r="N698" t="s">
        <v>4202</v>
      </c>
      <c r="O698" t="s">
        <v>4260</v>
      </c>
      <c r="P698" t="s">
        <v>4541</v>
      </c>
    </row>
    <row r="699" spans="1:16" x14ac:dyDescent="0.2">
      <c r="A699" t="s">
        <v>1072</v>
      </c>
      <c r="B699" t="s">
        <v>1533</v>
      </c>
      <c r="C699" t="s">
        <v>1528</v>
      </c>
      <c r="D699" t="s">
        <v>2571</v>
      </c>
      <c r="E699" t="s">
        <v>3401</v>
      </c>
      <c r="F699" t="s">
        <v>2141</v>
      </c>
      <c r="G699" t="s">
        <v>1693</v>
      </c>
      <c r="H699" t="s">
        <v>1556</v>
      </c>
      <c r="I699" t="s">
        <v>1531</v>
      </c>
      <c r="J699">
        <v>7.5527205768371702E-31</v>
      </c>
      <c r="K699">
        <v>0</v>
      </c>
      <c r="L699" t="s">
        <v>1497</v>
      </c>
      <c r="M699" t="s">
        <v>3624</v>
      </c>
      <c r="N699" t="s">
        <v>1073</v>
      </c>
      <c r="O699" t="s">
        <v>4261</v>
      </c>
      <c r="P699" t="s">
        <v>4542</v>
      </c>
    </row>
    <row r="700" spans="1:16" x14ac:dyDescent="0.2">
      <c r="A700" t="s">
        <v>1481</v>
      </c>
      <c r="B700" t="s">
        <v>1533</v>
      </c>
      <c r="C700" t="s">
        <v>1552</v>
      </c>
      <c r="D700" t="s">
        <v>1621</v>
      </c>
      <c r="E700" t="s">
        <v>3402</v>
      </c>
      <c r="F700" t="s">
        <v>1563</v>
      </c>
      <c r="G700" t="s">
        <v>1539</v>
      </c>
      <c r="H700" t="s">
        <v>1938</v>
      </c>
      <c r="I700" t="s">
        <v>1544</v>
      </c>
      <c r="J700">
        <v>1.8596340701922499E-38</v>
      </c>
      <c r="K700">
        <v>0</v>
      </c>
      <c r="L700" t="s">
        <v>1497</v>
      </c>
      <c r="M700" t="s">
        <v>3621</v>
      </c>
      <c r="N700" t="s">
        <v>4203</v>
      </c>
      <c r="O700" t="s">
        <v>4260</v>
      </c>
      <c r="P700" t="s">
        <v>4362</v>
      </c>
    </row>
    <row r="701" spans="1:16" x14ac:dyDescent="0.2">
      <c r="A701" t="s">
        <v>1482</v>
      </c>
      <c r="B701" t="s">
        <v>1531</v>
      </c>
      <c r="C701" t="s">
        <v>1554</v>
      </c>
      <c r="D701" t="s">
        <v>2462</v>
      </c>
      <c r="E701" t="s">
        <v>3403</v>
      </c>
      <c r="F701" t="s">
        <v>1531</v>
      </c>
      <c r="G701" t="s">
        <v>2557</v>
      </c>
      <c r="H701" t="s">
        <v>1556</v>
      </c>
      <c r="I701" t="s">
        <v>1552</v>
      </c>
      <c r="J701">
        <v>2.57372843100297E-42</v>
      </c>
      <c r="K701">
        <v>0</v>
      </c>
      <c r="L701" t="s">
        <v>1497</v>
      </c>
      <c r="M701" t="s">
        <v>3621</v>
      </c>
      <c r="N701" t="s">
        <v>3586</v>
      </c>
      <c r="O701" t="s">
        <v>4260</v>
      </c>
      <c r="P701" t="s">
        <v>4543</v>
      </c>
    </row>
    <row r="702" spans="1:16" x14ac:dyDescent="0.2">
      <c r="A702" t="s">
        <v>2336</v>
      </c>
      <c r="B702" t="s">
        <v>1556</v>
      </c>
      <c r="C702" t="s">
        <v>1526</v>
      </c>
      <c r="D702" t="s">
        <v>1613</v>
      </c>
      <c r="E702" t="s">
        <v>3404</v>
      </c>
      <c r="F702" t="s">
        <v>1783</v>
      </c>
      <c r="G702" t="s">
        <v>3405</v>
      </c>
      <c r="H702" t="s">
        <v>2124</v>
      </c>
      <c r="I702" t="s">
        <v>1528</v>
      </c>
      <c r="J702">
        <v>2.8534016589387699E-20</v>
      </c>
      <c r="K702">
        <v>0</v>
      </c>
      <c r="L702" t="s">
        <v>1497</v>
      </c>
      <c r="M702" t="s">
        <v>3618</v>
      </c>
      <c r="N702" t="s">
        <v>4204</v>
      </c>
      <c r="O702" t="s">
        <v>4260</v>
      </c>
    </row>
    <row r="703" spans="1:16" x14ac:dyDescent="0.2">
      <c r="A703" t="s">
        <v>2337</v>
      </c>
      <c r="B703" t="s">
        <v>1538</v>
      </c>
      <c r="C703" t="s">
        <v>1573</v>
      </c>
      <c r="D703" t="s">
        <v>1552</v>
      </c>
      <c r="E703" t="s">
        <v>3406</v>
      </c>
      <c r="F703" t="s">
        <v>1783</v>
      </c>
      <c r="G703" t="s">
        <v>3407</v>
      </c>
      <c r="H703" t="s">
        <v>1815</v>
      </c>
      <c r="I703" t="s">
        <v>1526</v>
      </c>
      <c r="J703">
        <v>2.35705308364284E-27</v>
      </c>
      <c r="K703">
        <v>0</v>
      </c>
      <c r="L703" t="s">
        <v>1497</v>
      </c>
      <c r="M703" t="s">
        <v>3618</v>
      </c>
      <c r="N703" t="s">
        <v>4205</v>
      </c>
      <c r="O703" t="s">
        <v>4260</v>
      </c>
    </row>
    <row r="704" spans="1:16" x14ac:dyDescent="0.2">
      <c r="A704" t="s">
        <v>1471</v>
      </c>
      <c r="B704" t="s">
        <v>1676</v>
      </c>
      <c r="C704" t="s">
        <v>1573</v>
      </c>
      <c r="D704" t="s">
        <v>1527</v>
      </c>
      <c r="E704" t="s">
        <v>1537</v>
      </c>
      <c r="F704" t="s">
        <v>1612</v>
      </c>
      <c r="G704" t="s">
        <v>1966</v>
      </c>
      <c r="H704" t="s">
        <v>1815</v>
      </c>
      <c r="I704" t="s">
        <v>1538</v>
      </c>
      <c r="J704">
        <v>4.9985783649034801E-36</v>
      </c>
      <c r="K704">
        <v>0</v>
      </c>
      <c r="L704" t="s">
        <v>1502</v>
      </c>
      <c r="M704" t="s">
        <v>3618</v>
      </c>
      <c r="N704" t="s">
        <v>4206</v>
      </c>
      <c r="O704" t="s">
        <v>4260</v>
      </c>
      <c r="P704" t="s">
        <v>4544</v>
      </c>
    </row>
    <row r="705" spans="1:16" x14ac:dyDescent="0.2">
      <c r="A705" t="s">
        <v>2338</v>
      </c>
      <c r="B705" t="s">
        <v>3408</v>
      </c>
      <c r="C705" t="s">
        <v>1558</v>
      </c>
      <c r="D705" t="s">
        <v>1911</v>
      </c>
      <c r="E705" t="s">
        <v>3409</v>
      </c>
      <c r="F705" t="s">
        <v>2681</v>
      </c>
      <c r="G705" t="s">
        <v>1938</v>
      </c>
      <c r="H705" t="s">
        <v>1966</v>
      </c>
      <c r="I705" t="s">
        <v>1533</v>
      </c>
      <c r="J705">
        <v>3.7368168386068901E-17</v>
      </c>
      <c r="K705">
        <v>0</v>
      </c>
      <c r="L705" t="s">
        <v>1502</v>
      </c>
      <c r="M705" t="s">
        <v>3616</v>
      </c>
      <c r="N705" t="s">
        <v>4207</v>
      </c>
      <c r="O705" t="s">
        <v>4260</v>
      </c>
      <c r="P705" t="s">
        <v>1498</v>
      </c>
    </row>
    <row r="706" spans="1:16" x14ac:dyDescent="0.2">
      <c r="A706" t="s">
        <v>1472</v>
      </c>
      <c r="B706" t="s">
        <v>2339</v>
      </c>
      <c r="C706" t="s">
        <v>1565</v>
      </c>
      <c r="D706" t="s">
        <v>1544</v>
      </c>
      <c r="E706" t="s">
        <v>1534</v>
      </c>
      <c r="F706" t="s">
        <v>2709</v>
      </c>
      <c r="G706" t="s">
        <v>1626</v>
      </c>
      <c r="H706" t="s">
        <v>1660</v>
      </c>
      <c r="I706" t="s">
        <v>3410</v>
      </c>
      <c r="J706">
        <v>5.0316439335932399E-34</v>
      </c>
      <c r="K706">
        <v>0</v>
      </c>
      <c r="L706" t="s">
        <v>1502</v>
      </c>
      <c r="M706" t="s">
        <v>3621</v>
      </c>
      <c r="N706" t="s">
        <v>4208</v>
      </c>
      <c r="O706" t="s">
        <v>4260</v>
      </c>
      <c r="P706" t="s">
        <v>969</v>
      </c>
    </row>
    <row r="707" spans="1:16" x14ac:dyDescent="0.2">
      <c r="A707" t="s">
        <v>2340</v>
      </c>
      <c r="B707" t="s">
        <v>1538</v>
      </c>
      <c r="C707" t="s">
        <v>1526</v>
      </c>
      <c r="D707" t="s">
        <v>1527</v>
      </c>
      <c r="E707" t="s">
        <v>1543</v>
      </c>
      <c r="F707" t="s">
        <v>3411</v>
      </c>
      <c r="G707" t="s">
        <v>1645</v>
      </c>
      <c r="H707" t="s">
        <v>3412</v>
      </c>
      <c r="I707" t="s">
        <v>1526</v>
      </c>
      <c r="J707">
        <v>3.7988310919310899E-17</v>
      </c>
      <c r="K707">
        <v>0</v>
      </c>
      <c r="L707" t="s">
        <v>2439</v>
      </c>
      <c r="M707" t="s">
        <v>3621</v>
      </c>
      <c r="N707" t="s">
        <v>4209</v>
      </c>
      <c r="O707" t="s">
        <v>4260</v>
      </c>
      <c r="P707" t="s">
        <v>4545</v>
      </c>
    </row>
    <row r="708" spans="1:16" x14ac:dyDescent="0.2">
      <c r="A708" t="s">
        <v>1488</v>
      </c>
      <c r="B708" t="s">
        <v>3413</v>
      </c>
      <c r="C708" t="s">
        <v>1573</v>
      </c>
      <c r="D708" t="s">
        <v>1544</v>
      </c>
      <c r="E708" t="s">
        <v>1537</v>
      </c>
      <c r="F708" t="s">
        <v>3414</v>
      </c>
      <c r="G708" t="s">
        <v>2124</v>
      </c>
      <c r="H708" t="s">
        <v>1966</v>
      </c>
      <c r="I708" t="s">
        <v>1533</v>
      </c>
      <c r="J708">
        <v>2.1936242207989799E-31</v>
      </c>
      <c r="K708">
        <v>0</v>
      </c>
      <c r="L708" t="s">
        <v>1502</v>
      </c>
      <c r="M708" t="s">
        <v>3621</v>
      </c>
      <c r="N708" t="s">
        <v>4210</v>
      </c>
      <c r="O708" t="s">
        <v>4260</v>
      </c>
      <c r="P708" t="s">
        <v>4546</v>
      </c>
    </row>
    <row r="709" spans="1:16" x14ac:dyDescent="0.2">
      <c r="A709" t="s">
        <v>2343</v>
      </c>
      <c r="B709" t="s">
        <v>2252</v>
      </c>
      <c r="C709" t="s">
        <v>1573</v>
      </c>
      <c r="D709" t="s">
        <v>1531</v>
      </c>
      <c r="E709" t="s">
        <v>1536</v>
      </c>
      <c r="F709" t="s">
        <v>2653</v>
      </c>
      <c r="G709" t="s">
        <v>1573</v>
      </c>
      <c r="H709" t="s">
        <v>1660</v>
      </c>
      <c r="I709" t="s">
        <v>2809</v>
      </c>
      <c r="J709">
        <v>1.5549990643908601E-21</v>
      </c>
      <c r="K709">
        <v>0</v>
      </c>
      <c r="L709" t="s">
        <v>2438</v>
      </c>
      <c r="M709" t="s">
        <v>3616</v>
      </c>
      <c r="N709" t="s">
        <v>4211</v>
      </c>
      <c r="O709" t="s">
        <v>4260</v>
      </c>
      <c r="P709" t="s">
        <v>1498</v>
      </c>
    </row>
    <row r="710" spans="1:16" x14ac:dyDescent="0.2">
      <c r="A710" t="s">
        <v>2344</v>
      </c>
      <c r="B710" t="s">
        <v>1531</v>
      </c>
      <c r="C710" t="s">
        <v>1527</v>
      </c>
      <c r="D710" t="s">
        <v>3187</v>
      </c>
      <c r="E710" t="s">
        <v>3415</v>
      </c>
      <c r="F710" t="s">
        <v>1603</v>
      </c>
      <c r="G710" t="s">
        <v>1753</v>
      </c>
      <c r="H710" t="s">
        <v>1938</v>
      </c>
      <c r="I710" t="s">
        <v>1531</v>
      </c>
      <c r="J710">
        <v>5.5350710876112203E-23</v>
      </c>
      <c r="K710">
        <v>0</v>
      </c>
      <c r="L710" t="s">
        <v>1497</v>
      </c>
      <c r="M710" t="s">
        <v>3616</v>
      </c>
      <c r="N710" t="s">
        <v>4212</v>
      </c>
      <c r="O710" t="s">
        <v>4260</v>
      </c>
      <c r="P710" t="s">
        <v>1498</v>
      </c>
    </row>
    <row r="711" spans="1:16" x14ac:dyDescent="0.2">
      <c r="A711" t="s">
        <v>2346</v>
      </c>
      <c r="B711" t="s">
        <v>2905</v>
      </c>
      <c r="C711" t="s">
        <v>1538</v>
      </c>
      <c r="D711" t="s">
        <v>3416</v>
      </c>
      <c r="E711" t="s">
        <v>1554</v>
      </c>
      <c r="F711" t="s">
        <v>3414</v>
      </c>
      <c r="G711" t="s">
        <v>1660</v>
      </c>
      <c r="H711" t="s">
        <v>3417</v>
      </c>
      <c r="I711" t="s">
        <v>1708</v>
      </c>
      <c r="J711">
        <v>3.6855425234301698E-24</v>
      </c>
      <c r="K711">
        <v>0</v>
      </c>
      <c r="L711" t="s">
        <v>2439</v>
      </c>
      <c r="M711" t="s">
        <v>3621</v>
      </c>
      <c r="N711" t="s">
        <v>4213</v>
      </c>
      <c r="O711" t="s">
        <v>4260</v>
      </c>
      <c r="P711" t="s">
        <v>4547</v>
      </c>
    </row>
    <row r="712" spans="1:16" x14ac:dyDescent="0.2">
      <c r="A712" t="s">
        <v>2348</v>
      </c>
      <c r="B712" t="s">
        <v>2909</v>
      </c>
      <c r="C712" t="s">
        <v>1573</v>
      </c>
      <c r="D712" t="s">
        <v>1552</v>
      </c>
      <c r="E712" t="s">
        <v>1536</v>
      </c>
      <c r="F712" t="s">
        <v>2656</v>
      </c>
      <c r="G712" t="s">
        <v>1815</v>
      </c>
      <c r="H712" t="s">
        <v>1660</v>
      </c>
      <c r="I712" t="s">
        <v>1783</v>
      </c>
      <c r="J712">
        <v>1.4899303908657401E-20</v>
      </c>
      <c r="K712">
        <v>0</v>
      </c>
      <c r="L712" t="s">
        <v>1502</v>
      </c>
      <c r="M712" t="s">
        <v>3621</v>
      </c>
      <c r="N712" t="s">
        <v>4214</v>
      </c>
      <c r="O712" t="s">
        <v>4260</v>
      </c>
    </row>
    <row r="713" spans="1:16" x14ac:dyDescent="0.2">
      <c r="A713" t="s">
        <v>2349</v>
      </c>
      <c r="B713" t="s">
        <v>1616</v>
      </c>
      <c r="C713" t="s">
        <v>1528</v>
      </c>
      <c r="D713" t="s">
        <v>1543</v>
      </c>
      <c r="E713" t="s">
        <v>1534</v>
      </c>
      <c r="F713" t="s">
        <v>1771</v>
      </c>
      <c r="G713" t="s">
        <v>1589</v>
      </c>
      <c r="H713" t="s">
        <v>1573</v>
      </c>
      <c r="I713" t="s">
        <v>2790</v>
      </c>
      <c r="J713">
        <v>8.64665917278805E-30</v>
      </c>
      <c r="K713">
        <v>0</v>
      </c>
      <c r="L713" t="s">
        <v>2438</v>
      </c>
      <c r="M713" t="s">
        <v>3616</v>
      </c>
      <c r="N713" t="s">
        <v>4215</v>
      </c>
      <c r="O713" t="s">
        <v>4260</v>
      </c>
      <c r="P713" t="s">
        <v>1498</v>
      </c>
    </row>
    <row r="714" spans="1:16" x14ac:dyDescent="0.2">
      <c r="A714" t="s">
        <v>2350</v>
      </c>
      <c r="B714" t="s">
        <v>1772</v>
      </c>
      <c r="C714" t="s">
        <v>1573</v>
      </c>
      <c r="D714" t="s">
        <v>1552</v>
      </c>
      <c r="E714" t="s">
        <v>1537</v>
      </c>
      <c r="F714" t="s">
        <v>2784</v>
      </c>
      <c r="G714" t="s">
        <v>1660</v>
      </c>
      <c r="H714" t="s">
        <v>1815</v>
      </c>
      <c r="I714" t="s">
        <v>2894</v>
      </c>
      <c r="J714">
        <v>1.4710046675906101E-32</v>
      </c>
      <c r="K714">
        <v>0</v>
      </c>
      <c r="L714" t="s">
        <v>2438</v>
      </c>
      <c r="M714" t="s">
        <v>3618</v>
      </c>
      <c r="N714" t="s">
        <v>4216</v>
      </c>
      <c r="O714" t="s">
        <v>4260</v>
      </c>
    </row>
    <row r="715" spans="1:16" x14ac:dyDescent="0.2">
      <c r="A715" t="s">
        <v>2351</v>
      </c>
      <c r="B715" t="s">
        <v>1526</v>
      </c>
      <c r="C715" t="s">
        <v>3418</v>
      </c>
      <c r="D715" t="s">
        <v>1534</v>
      </c>
      <c r="E715" t="s">
        <v>1560</v>
      </c>
      <c r="F715" t="s">
        <v>1617</v>
      </c>
      <c r="G715" t="s">
        <v>3419</v>
      </c>
      <c r="H715" t="s">
        <v>1815</v>
      </c>
      <c r="I715" t="s">
        <v>1621</v>
      </c>
      <c r="J715">
        <v>1.1319240267183901E-16</v>
      </c>
      <c r="K715">
        <v>0</v>
      </c>
      <c r="L715" t="s">
        <v>2440</v>
      </c>
      <c r="M715" t="s">
        <v>3616</v>
      </c>
      <c r="N715" t="s">
        <v>4217</v>
      </c>
      <c r="O715" t="s">
        <v>4260</v>
      </c>
      <c r="P715" t="s">
        <v>1498</v>
      </c>
    </row>
    <row r="716" spans="1:16" x14ac:dyDescent="0.2">
      <c r="A716" t="s">
        <v>1483</v>
      </c>
      <c r="B716" t="s">
        <v>3420</v>
      </c>
      <c r="C716" t="s">
        <v>1538</v>
      </c>
      <c r="D716" t="s">
        <v>1528</v>
      </c>
      <c r="E716" t="s">
        <v>1552</v>
      </c>
      <c r="F716" t="s">
        <v>1771</v>
      </c>
      <c r="G716" t="s">
        <v>2124</v>
      </c>
      <c r="H716" t="s">
        <v>1938</v>
      </c>
      <c r="I716" t="s">
        <v>2096</v>
      </c>
      <c r="J716">
        <v>1.80529497919558E-33</v>
      </c>
      <c r="K716">
        <v>0</v>
      </c>
      <c r="L716" t="s">
        <v>1502</v>
      </c>
      <c r="M716" t="s">
        <v>3621</v>
      </c>
      <c r="N716" t="s">
        <v>4218</v>
      </c>
      <c r="O716" t="s">
        <v>4260</v>
      </c>
      <c r="P716" t="s">
        <v>4548</v>
      </c>
    </row>
    <row r="717" spans="1:16" x14ac:dyDescent="0.2">
      <c r="A717" t="s">
        <v>2353</v>
      </c>
      <c r="B717" t="s">
        <v>1538</v>
      </c>
      <c r="C717" t="s">
        <v>2457</v>
      </c>
      <c r="D717" t="s">
        <v>2006</v>
      </c>
      <c r="E717" t="s">
        <v>2824</v>
      </c>
      <c r="F717" t="s">
        <v>1544</v>
      </c>
      <c r="G717" t="s">
        <v>1589</v>
      </c>
      <c r="H717" t="s">
        <v>3421</v>
      </c>
      <c r="I717" t="s">
        <v>1538</v>
      </c>
      <c r="J717">
        <v>4.2836560339216802E-9</v>
      </c>
      <c r="K717">
        <v>0</v>
      </c>
      <c r="L717" t="s">
        <v>2439</v>
      </c>
      <c r="M717" t="s">
        <v>3618</v>
      </c>
      <c r="N717" t="s">
        <v>4219</v>
      </c>
      <c r="O717" t="s">
        <v>4260</v>
      </c>
    </row>
    <row r="718" spans="1:16" x14ac:dyDescent="0.2">
      <c r="A718" t="s">
        <v>2354</v>
      </c>
      <c r="B718" t="s">
        <v>1526</v>
      </c>
      <c r="C718" t="s">
        <v>3422</v>
      </c>
      <c r="D718" t="s">
        <v>1793</v>
      </c>
      <c r="E718" t="s">
        <v>1797</v>
      </c>
      <c r="F718" t="s">
        <v>1531</v>
      </c>
      <c r="G718" t="s">
        <v>3423</v>
      </c>
      <c r="H718" t="s">
        <v>2352</v>
      </c>
      <c r="I718" t="s">
        <v>1544</v>
      </c>
      <c r="J718">
        <v>6.2861336856266402E-14</v>
      </c>
      <c r="K718">
        <v>0</v>
      </c>
      <c r="L718" t="s">
        <v>2440</v>
      </c>
      <c r="M718" t="s">
        <v>3616</v>
      </c>
      <c r="N718" t="s">
        <v>4220</v>
      </c>
      <c r="O718" t="s">
        <v>4260</v>
      </c>
      <c r="P718" t="s">
        <v>1498</v>
      </c>
    </row>
    <row r="719" spans="1:16" x14ac:dyDescent="0.2">
      <c r="A719" t="s">
        <v>1484</v>
      </c>
      <c r="B719" t="s">
        <v>3011</v>
      </c>
      <c r="C719" t="s">
        <v>1554</v>
      </c>
      <c r="D719" t="s">
        <v>1534</v>
      </c>
      <c r="E719" t="s">
        <v>1554</v>
      </c>
      <c r="F719" t="s">
        <v>2332</v>
      </c>
      <c r="G719" t="s">
        <v>1626</v>
      </c>
      <c r="H719" t="s">
        <v>1558</v>
      </c>
      <c r="I719" t="s">
        <v>1634</v>
      </c>
      <c r="J719">
        <v>4.0229959746282201E-25</v>
      </c>
      <c r="K719">
        <v>0</v>
      </c>
      <c r="L719" t="s">
        <v>1502</v>
      </c>
      <c r="M719" t="s">
        <v>3621</v>
      </c>
      <c r="N719" t="s">
        <v>4221</v>
      </c>
      <c r="O719" t="s">
        <v>4260</v>
      </c>
      <c r="P719" t="s">
        <v>4549</v>
      </c>
    </row>
    <row r="720" spans="1:16" x14ac:dyDescent="0.2">
      <c r="A720" t="s">
        <v>2356</v>
      </c>
      <c r="B720" t="s">
        <v>1533</v>
      </c>
      <c r="C720" t="s">
        <v>3424</v>
      </c>
      <c r="D720" t="s">
        <v>1528</v>
      </c>
      <c r="E720" t="s">
        <v>1552</v>
      </c>
      <c r="F720" t="s">
        <v>1526</v>
      </c>
      <c r="G720" t="s">
        <v>3425</v>
      </c>
      <c r="H720" t="s">
        <v>1815</v>
      </c>
      <c r="I720" t="s">
        <v>2355</v>
      </c>
      <c r="J720">
        <v>3.9834330450606199E-8</v>
      </c>
      <c r="K720">
        <v>0</v>
      </c>
      <c r="L720" t="s">
        <v>2440</v>
      </c>
      <c r="M720" t="s">
        <v>3630</v>
      </c>
      <c r="N720" t="s">
        <v>1075</v>
      </c>
      <c r="O720" t="s">
        <v>4261</v>
      </c>
      <c r="P720" t="s">
        <v>4350</v>
      </c>
    </row>
    <row r="721" spans="1:16" x14ac:dyDescent="0.2">
      <c r="A721" t="s">
        <v>2357</v>
      </c>
      <c r="B721" t="s">
        <v>1534</v>
      </c>
      <c r="C721" t="s">
        <v>1739</v>
      </c>
      <c r="D721" t="s">
        <v>3426</v>
      </c>
      <c r="E721" t="s">
        <v>2224</v>
      </c>
      <c r="F721" t="s">
        <v>1528</v>
      </c>
      <c r="G721" t="s">
        <v>1589</v>
      </c>
      <c r="H721" t="s">
        <v>3427</v>
      </c>
      <c r="I721" t="s">
        <v>1531</v>
      </c>
      <c r="J721">
        <v>1.62041366177971E-8</v>
      </c>
      <c r="K721">
        <v>0</v>
      </c>
      <c r="L721" t="s">
        <v>2439</v>
      </c>
      <c r="M721" t="s">
        <v>3616</v>
      </c>
      <c r="N721" t="s">
        <v>4222</v>
      </c>
      <c r="O721" t="s">
        <v>4260</v>
      </c>
      <c r="P721" t="s">
        <v>1498</v>
      </c>
    </row>
    <row r="722" spans="1:16" x14ac:dyDescent="0.2">
      <c r="A722" t="s">
        <v>2359</v>
      </c>
      <c r="B722" t="s">
        <v>3428</v>
      </c>
      <c r="C722" t="s">
        <v>1538</v>
      </c>
      <c r="D722" t="s">
        <v>1554</v>
      </c>
      <c r="E722" t="s">
        <v>1543</v>
      </c>
      <c r="F722" t="s">
        <v>3429</v>
      </c>
      <c r="G722" t="s">
        <v>1530</v>
      </c>
      <c r="H722" t="s">
        <v>2471</v>
      </c>
      <c r="I722" t="s">
        <v>1531</v>
      </c>
      <c r="J722">
        <v>3.6888155237870002E-16</v>
      </c>
      <c r="K722">
        <v>0</v>
      </c>
      <c r="L722" t="s">
        <v>1502</v>
      </c>
    </row>
    <row r="723" spans="1:16" x14ac:dyDescent="0.2">
      <c r="A723" t="s">
        <v>1485</v>
      </c>
      <c r="B723" t="s">
        <v>3417</v>
      </c>
      <c r="C723" t="s">
        <v>1552</v>
      </c>
      <c r="D723" t="s">
        <v>1554</v>
      </c>
      <c r="E723" t="s">
        <v>2462</v>
      </c>
      <c r="F723" t="s">
        <v>3116</v>
      </c>
      <c r="G723" t="s">
        <v>3430</v>
      </c>
      <c r="H723" t="s">
        <v>1573</v>
      </c>
      <c r="I723" t="s">
        <v>1596</v>
      </c>
      <c r="J723">
        <v>2.0286130063301601E-22</v>
      </c>
      <c r="K723">
        <v>0</v>
      </c>
      <c r="L723" t="s">
        <v>1502</v>
      </c>
      <c r="M723" t="s">
        <v>3618</v>
      </c>
      <c r="N723" t="s">
        <v>4223</v>
      </c>
      <c r="O723" t="s">
        <v>4260</v>
      </c>
      <c r="P723" t="s">
        <v>4550</v>
      </c>
    </row>
    <row r="724" spans="1:16" x14ac:dyDescent="0.2">
      <c r="A724" t="s">
        <v>2361</v>
      </c>
      <c r="B724" t="s">
        <v>1528</v>
      </c>
      <c r="C724" t="s">
        <v>1595</v>
      </c>
      <c r="D724" t="s">
        <v>3431</v>
      </c>
      <c r="E724" t="s">
        <v>2096</v>
      </c>
      <c r="F724" t="s">
        <v>1528</v>
      </c>
      <c r="G724" t="s">
        <v>1589</v>
      </c>
      <c r="H724" t="s">
        <v>3432</v>
      </c>
      <c r="I724" t="s">
        <v>1527</v>
      </c>
      <c r="J724">
        <v>1.5507723216124201E-10</v>
      </c>
      <c r="K724">
        <v>0</v>
      </c>
      <c r="L724" t="s">
        <v>2439</v>
      </c>
      <c r="M724" t="s">
        <v>3616</v>
      </c>
      <c r="N724" t="s">
        <v>4224</v>
      </c>
      <c r="O724" t="s">
        <v>4260</v>
      </c>
      <c r="P724" t="s">
        <v>1498</v>
      </c>
    </row>
    <row r="725" spans="1:16" x14ac:dyDescent="0.2">
      <c r="A725" t="s">
        <v>2362</v>
      </c>
      <c r="B725" t="s">
        <v>1531</v>
      </c>
      <c r="C725" t="s">
        <v>3433</v>
      </c>
      <c r="D725" t="s">
        <v>1729</v>
      </c>
      <c r="E725" t="s">
        <v>1543</v>
      </c>
      <c r="F725" t="s">
        <v>2397</v>
      </c>
      <c r="G725" t="s">
        <v>3366</v>
      </c>
      <c r="H725" t="s">
        <v>1539</v>
      </c>
      <c r="I725" t="s">
        <v>1554</v>
      </c>
      <c r="J725">
        <v>5.7101888457181503E-14</v>
      </c>
      <c r="K725">
        <v>0</v>
      </c>
      <c r="L725" t="s">
        <v>1499</v>
      </c>
      <c r="M725" t="s">
        <v>3636</v>
      </c>
      <c r="N725" t="s">
        <v>1076</v>
      </c>
      <c r="O725" t="s">
        <v>4261</v>
      </c>
      <c r="P725" t="s">
        <v>969</v>
      </c>
    </row>
    <row r="726" spans="1:16" x14ac:dyDescent="0.2">
      <c r="A726" t="s">
        <v>2363</v>
      </c>
      <c r="B726" t="s">
        <v>1573</v>
      </c>
      <c r="C726" t="s">
        <v>3434</v>
      </c>
      <c r="D726" t="s">
        <v>1527</v>
      </c>
      <c r="E726" t="s">
        <v>1554</v>
      </c>
      <c r="F726" t="s">
        <v>1539</v>
      </c>
      <c r="G726" t="s">
        <v>3435</v>
      </c>
      <c r="H726" t="s">
        <v>2167</v>
      </c>
      <c r="I726" t="s">
        <v>1544</v>
      </c>
      <c r="J726">
        <v>8.7225516182124904E-10</v>
      </c>
      <c r="K726">
        <v>0</v>
      </c>
      <c r="L726" t="s">
        <v>2440</v>
      </c>
      <c r="M726" t="s">
        <v>3621</v>
      </c>
      <c r="N726" t="s">
        <v>4225</v>
      </c>
      <c r="O726" t="s">
        <v>4260</v>
      </c>
      <c r="P726" t="s">
        <v>4551</v>
      </c>
    </row>
    <row r="727" spans="1:16" x14ac:dyDescent="0.2">
      <c r="A727" t="s">
        <v>2365</v>
      </c>
      <c r="B727" t="s">
        <v>2248</v>
      </c>
      <c r="C727" t="s">
        <v>1527</v>
      </c>
      <c r="D727" t="s">
        <v>1534</v>
      </c>
      <c r="E727" t="s">
        <v>1775</v>
      </c>
      <c r="F727" t="s">
        <v>2266</v>
      </c>
      <c r="G727" t="s">
        <v>2124</v>
      </c>
      <c r="H727" t="s">
        <v>1966</v>
      </c>
      <c r="I727" t="s">
        <v>2505</v>
      </c>
      <c r="J727">
        <v>2.6230241835927999E-28</v>
      </c>
      <c r="K727">
        <v>0</v>
      </c>
      <c r="L727" t="s">
        <v>2438</v>
      </c>
      <c r="M727" t="s">
        <v>4118</v>
      </c>
      <c r="N727" t="s">
        <v>3562</v>
      </c>
      <c r="O727" t="s">
        <v>4261</v>
      </c>
    </row>
    <row r="728" spans="1:16" x14ac:dyDescent="0.2">
      <c r="A728" t="s">
        <v>2366</v>
      </c>
      <c r="B728" t="s">
        <v>1609</v>
      </c>
      <c r="C728" t="s">
        <v>1533</v>
      </c>
      <c r="D728" t="s">
        <v>2151</v>
      </c>
      <c r="E728" t="s">
        <v>1552</v>
      </c>
      <c r="F728" t="s">
        <v>3436</v>
      </c>
      <c r="G728" t="s">
        <v>1589</v>
      </c>
      <c r="H728" t="s">
        <v>1556</v>
      </c>
      <c r="I728" t="s">
        <v>1607</v>
      </c>
      <c r="J728">
        <v>3.8143963933988002E-16</v>
      </c>
      <c r="K728">
        <v>0</v>
      </c>
      <c r="L728" t="s">
        <v>1500</v>
      </c>
      <c r="M728" t="s">
        <v>3621</v>
      </c>
      <c r="N728" t="s">
        <v>4226</v>
      </c>
      <c r="O728" t="s">
        <v>4260</v>
      </c>
      <c r="P728" t="s">
        <v>4552</v>
      </c>
    </row>
    <row r="729" spans="1:16" x14ac:dyDescent="0.2">
      <c r="A729" t="s">
        <v>2367</v>
      </c>
      <c r="B729" t="s">
        <v>3437</v>
      </c>
      <c r="C729" t="s">
        <v>1554</v>
      </c>
      <c r="D729" t="s">
        <v>1543</v>
      </c>
      <c r="E729" t="s">
        <v>1534</v>
      </c>
      <c r="F729" t="s">
        <v>3087</v>
      </c>
      <c r="G729" t="s">
        <v>1541</v>
      </c>
      <c r="H729" t="s">
        <v>1573</v>
      </c>
      <c r="I729" t="s">
        <v>3438</v>
      </c>
      <c r="J729">
        <v>1.11503072724503E-26</v>
      </c>
      <c r="K729">
        <v>0</v>
      </c>
      <c r="L729" t="s">
        <v>2438</v>
      </c>
      <c r="M729" t="s">
        <v>3616</v>
      </c>
      <c r="N729" t="s">
        <v>4227</v>
      </c>
      <c r="O729" t="s">
        <v>4260</v>
      </c>
      <c r="P729" t="s">
        <v>1498</v>
      </c>
    </row>
    <row r="730" spans="1:16" x14ac:dyDescent="0.2">
      <c r="A730" t="s">
        <v>1489</v>
      </c>
      <c r="B730" t="s">
        <v>3439</v>
      </c>
      <c r="C730" t="s">
        <v>1565</v>
      </c>
      <c r="D730" t="s">
        <v>1527</v>
      </c>
      <c r="E730" t="s">
        <v>1536</v>
      </c>
      <c r="F730" t="s">
        <v>3440</v>
      </c>
      <c r="G730" t="s">
        <v>1660</v>
      </c>
      <c r="H730" t="s">
        <v>1541</v>
      </c>
      <c r="I730" t="s">
        <v>1793</v>
      </c>
      <c r="J730">
        <v>8.7306872114622094E-36</v>
      </c>
      <c r="K730">
        <v>0</v>
      </c>
      <c r="L730" t="s">
        <v>1502</v>
      </c>
      <c r="M730" t="s">
        <v>3616</v>
      </c>
      <c r="N730" t="s">
        <v>4228</v>
      </c>
      <c r="O730" t="s">
        <v>4260</v>
      </c>
      <c r="P730" t="s">
        <v>1498</v>
      </c>
    </row>
    <row r="731" spans="1:16" x14ac:dyDescent="0.2">
      <c r="A731" t="s">
        <v>1490</v>
      </c>
      <c r="B731" t="s">
        <v>3441</v>
      </c>
      <c r="C731" t="s">
        <v>1556</v>
      </c>
      <c r="D731" t="s">
        <v>1544</v>
      </c>
      <c r="E731" t="s">
        <v>1543</v>
      </c>
      <c r="F731" t="s">
        <v>2757</v>
      </c>
      <c r="G731" t="s">
        <v>2471</v>
      </c>
      <c r="H731" t="s">
        <v>2124</v>
      </c>
      <c r="I731" t="s">
        <v>1544</v>
      </c>
      <c r="J731">
        <v>8.0671813660481301E-35</v>
      </c>
      <c r="K731">
        <v>0</v>
      </c>
      <c r="L731" t="s">
        <v>1502</v>
      </c>
      <c r="M731" t="s">
        <v>3618</v>
      </c>
      <c r="N731" t="s">
        <v>4229</v>
      </c>
      <c r="O731" t="s">
        <v>4260</v>
      </c>
      <c r="P731" t="s">
        <v>4553</v>
      </c>
    </row>
    <row r="732" spans="1:16" x14ac:dyDescent="0.2">
      <c r="A732" t="s">
        <v>1491</v>
      </c>
      <c r="B732" t="s">
        <v>1531</v>
      </c>
      <c r="C732" t="s">
        <v>1718</v>
      </c>
      <c r="D732" t="s">
        <v>3442</v>
      </c>
      <c r="E732" t="s">
        <v>1534</v>
      </c>
      <c r="F732" t="s">
        <v>1718</v>
      </c>
      <c r="G732" t="s">
        <v>2712</v>
      </c>
      <c r="H732" t="s">
        <v>3443</v>
      </c>
      <c r="I732" t="s">
        <v>1531</v>
      </c>
      <c r="J732">
        <v>3.1927696796253401E-27</v>
      </c>
      <c r="K732">
        <v>0</v>
      </c>
      <c r="L732" t="s">
        <v>2439</v>
      </c>
      <c r="M732" t="s">
        <v>3618</v>
      </c>
      <c r="N732" t="s">
        <v>3656</v>
      </c>
      <c r="O732" t="s">
        <v>4260</v>
      </c>
      <c r="P732" t="s">
        <v>4412</v>
      </c>
    </row>
    <row r="733" spans="1:16" x14ac:dyDescent="0.2">
      <c r="A733" t="s">
        <v>1492</v>
      </c>
      <c r="B733" t="s">
        <v>3444</v>
      </c>
      <c r="C733" t="s">
        <v>1938</v>
      </c>
      <c r="D733" t="s">
        <v>2342</v>
      </c>
      <c r="E733" t="s">
        <v>1534</v>
      </c>
      <c r="F733" t="s">
        <v>3445</v>
      </c>
      <c r="G733" t="s">
        <v>1530</v>
      </c>
      <c r="H733" t="s">
        <v>2273</v>
      </c>
      <c r="I733" t="s">
        <v>1536</v>
      </c>
      <c r="J733">
        <v>3.4811209572959903E-33</v>
      </c>
      <c r="K733">
        <v>0</v>
      </c>
      <c r="L733" t="s">
        <v>1502</v>
      </c>
      <c r="M733" t="s">
        <v>3618</v>
      </c>
      <c r="N733" t="s">
        <v>4230</v>
      </c>
      <c r="O733" t="s">
        <v>4260</v>
      </c>
      <c r="P733" t="s">
        <v>969</v>
      </c>
    </row>
    <row r="734" spans="1:16" x14ac:dyDescent="0.2">
      <c r="A734" t="s">
        <v>2370</v>
      </c>
      <c r="B734" t="s">
        <v>2739</v>
      </c>
      <c r="C734" t="s">
        <v>1770</v>
      </c>
      <c r="D734" t="s">
        <v>1527</v>
      </c>
      <c r="E734" t="s">
        <v>1537</v>
      </c>
      <c r="F734" t="s">
        <v>2681</v>
      </c>
      <c r="G734" t="s">
        <v>2815</v>
      </c>
      <c r="H734" t="s">
        <v>1815</v>
      </c>
      <c r="I734" t="s">
        <v>1538</v>
      </c>
      <c r="J734">
        <v>4.22155828562774E-25</v>
      </c>
      <c r="K734">
        <v>0</v>
      </c>
      <c r="L734" t="s">
        <v>1502</v>
      </c>
      <c r="M734" t="s">
        <v>3621</v>
      </c>
      <c r="N734" t="s">
        <v>4231</v>
      </c>
      <c r="O734" t="s">
        <v>4260</v>
      </c>
      <c r="P734" t="s">
        <v>4554</v>
      </c>
    </row>
    <row r="735" spans="1:16" x14ac:dyDescent="0.2">
      <c r="A735" t="s">
        <v>1493</v>
      </c>
      <c r="B735" t="s">
        <v>3204</v>
      </c>
      <c r="C735" t="s">
        <v>1556</v>
      </c>
      <c r="D735" t="s">
        <v>1544</v>
      </c>
      <c r="E735" t="s">
        <v>1543</v>
      </c>
      <c r="F735" t="s">
        <v>1635</v>
      </c>
      <c r="G735" t="s">
        <v>2471</v>
      </c>
      <c r="H735" t="s">
        <v>2446</v>
      </c>
      <c r="I735" t="s">
        <v>1533</v>
      </c>
      <c r="J735">
        <v>8.6224533566766195E-32</v>
      </c>
      <c r="K735">
        <v>0</v>
      </c>
      <c r="L735" t="s">
        <v>1502</v>
      </c>
      <c r="M735" t="s">
        <v>3618</v>
      </c>
      <c r="N735" t="s">
        <v>4232</v>
      </c>
      <c r="O735" t="s">
        <v>4260</v>
      </c>
      <c r="P735" t="s">
        <v>4555</v>
      </c>
    </row>
    <row r="736" spans="1:16" x14ac:dyDescent="0.2">
      <c r="A736" t="s">
        <v>2372</v>
      </c>
      <c r="B736" t="s">
        <v>3446</v>
      </c>
      <c r="C736" t="s">
        <v>1558</v>
      </c>
      <c r="D736" t="s">
        <v>1528</v>
      </c>
      <c r="E736" t="s">
        <v>1560</v>
      </c>
      <c r="F736" t="s">
        <v>2957</v>
      </c>
      <c r="G736" t="s">
        <v>1556</v>
      </c>
      <c r="H736" t="s">
        <v>2124</v>
      </c>
      <c r="I736" t="s">
        <v>3447</v>
      </c>
      <c r="J736">
        <v>3.0294870574446602E-18</v>
      </c>
      <c r="K736">
        <v>0</v>
      </c>
      <c r="L736" t="s">
        <v>1502</v>
      </c>
      <c r="M736" t="s">
        <v>3618</v>
      </c>
      <c r="N736" t="s">
        <v>4233</v>
      </c>
      <c r="O736" t="s">
        <v>4260</v>
      </c>
      <c r="P736" t="s">
        <v>4556</v>
      </c>
    </row>
    <row r="737" spans="1:16" x14ac:dyDescent="0.2">
      <c r="A737" t="s">
        <v>2374</v>
      </c>
      <c r="B737" t="s">
        <v>3448</v>
      </c>
      <c r="C737" t="s">
        <v>1938</v>
      </c>
      <c r="D737" t="s">
        <v>1528</v>
      </c>
      <c r="E737" t="s">
        <v>1536</v>
      </c>
      <c r="F737" t="s">
        <v>3449</v>
      </c>
      <c r="G737" t="s">
        <v>1626</v>
      </c>
      <c r="H737" t="s">
        <v>1753</v>
      </c>
      <c r="I737" t="s">
        <v>1606</v>
      </c>
      <c r="J737">
        <v>2.0820618451502502E-25</v>
      </c>
      <c r="K737">
        <v>0</v>
      </c>
      <c r="L737" t="s">
        <v>1502</v>
      </c>
      <c r="M737" t="s">
        <v>3618</v>
      </c>
      <c r="N737" t="s">
        <v>4234</v>
      </c>
      <c r="O737" t="s">
        <v>4260</v>
      </c>
      <c r="P737" t="s">
        <v>4395</v>
      </c>
    </row>
    <row r="738" spans="1:16" x14ac:dyDescent="0.2">
      <c r="A738" t="s">
        <v>1494</v>
      </c>
      <c r="B738" t="s">
        <v>3450</v>
      </c>
      <c r="C738" t="s">
        <v>1531</v>
      </c>
      <c r="D738" t="s">
        <v>1554</v>
      </c>
      <c r="E738" t="s">
        <v>1536</v>
      </c>
      <c r="F738" t="s">
        <v>3451</v>
      </c>
      <c r="G738" t="s">
        <v>1660</v>
      </c>
      <c r="H738" t="s">
        <v>1780</v>
      </c>
      <c r="I738" t="s">
        <v>1849</v>
      </c>
      <c r="J738">
        <v>1.2562867487959301E-30</v>
      </c>
      <c r="K738">
        <v>0</v>
      </c>
      <c r="L738" t="s">
        <v>1502</v>
      </c>
      <c r="M738" t="s">
        <v>3618</v>
      </c>
      <c r="N738" t="s">
        <v>4235</v>
      </c>
      <c r="O738" t="s">
        <v>4260</v>
      </c>
      <c r="P738" t="s">
        <v>4557</v>
      </c>
    </row>
    <row r="739" spans="1:16" x14ac:dyDescent="0.2">
      <c r="A739" t="s">
        <v>1495</v>
      </c>
      <c r="B739" t="s">
        <v>1632</v>
      </c>
      <c r="C739" t="s">
        <v>1533</v>
      </c>
      <c r="D739" t="s">
        <v>1528</v>
      </c>
      <c r="E739" t="s">
        <v>1534</v>
      </c>
      <c r="F739" t="s">
        <v>2623</v>
      </c>
      <c r="G739" t="s">
        <v>1530</v>
      </c>
      <c r="H739" t="s">
        <v>2471</v>
      </c>
      <c r="I739" t="s">
        <v>1526</v>
      </c>
      <c r="J739">
        <v>2.2362636387101099E-32</v>
      </c>
      <c r="K739">
        <v>0</v>
      </c>
      <c r="L739" t="s">
        <v>1502</v>
      </c>
      <c r="M739" t="s">
        <v>3621</v>
      </c>
      <c r="N739" t="s">
        <v>3563</v>
      </c>
      <c r="O739" t="s">
        <v>4260</v>
      </c>
      <c r="P739" t="s">
        <v>4403</v>
      </c>
    </row>
    <row r="740" spans="1:16" x14ac:dyDescent="0.2">
      <c r="A740" t="s">
        <v>2375</v>
      </c>
      <c r="B740" t="s">
        <v>1533</v>
      </c>
      <c r="C740" t="s">
        <v>1538</v>
      </c>
      <c r="D740" t="s">
        <v>1525</v>
      </c>
      <c r="E740" t="s">
        <v>1579</v>
      </c>
      <c r="F740" t="s">
        <v>1528</v>
      </c>
      <c r="G740" t="s">
        <v>1966</v>
      </c>
      <c r="H740" t="s">
        <v>3452</v>
      </c>
      <c r="I740" t="s">
        <v>1527</v>
      </c>
      <c r="J740">
        <v>2.0240209242729899E-19</v>
      </c>
      <c r="K740">
        <v>0</v>
      </c>
      <c r="L740" t="s">
        <v>2439</v>
      </c>
      <c r="M740" t="s">
        <v>3629</v>
      </c>
      <c r="N740" t="s">
        <v>3563</v>
      </c>
      <c r="O740" t="s">
        <v>4262</v>
      </c>
      <c r="P740" t="s">
        <v>4403</v>
      </c>
    </row>
    <row r="741" spans="1:16" x14ac:dyDescent="0.2">
      <c r="A741" t="s">
        <v>2376</v>
      </c>
      <c r="B741" t="s">
        <v>1538</v>
      </c>
      <c r="C741" t="s">
        <v>1556</v>
      </c>
      <c r="D741" t="s">
        <v>2603</v>
      </c>
      <c r="E741" t="s">
        <v>1670</v>
      </c>
      <c r="F741" t="s">
        <v>1526</v>
      </c>
      <c r="G741" t="s">
        <v>3453</v>
      </c>
      <c r="H741" t="s">
        <v>3454</v>
      </c>
      <c r="I741" t="s">
        <v>1544</v>
      </c>
      <c r="J741">
        <v>4.2485319310355E-9</v>
      </c>
      <c r="K741">
        <v>0</v>
      </c>
      <c r="L741" t="s">
        <v>2439</v>
      </c>
      <c r="M741" t="s">
        <v>3642</v>
      </c>
      <c r="N741" t="s">
        <v>3564</v>
      </c>
      <c r="O741" t="s">
        <v>4260</v>
      </c>
      <c r="P741" t="s">
        <v>4558</v>
      </c>
    </row>
    <row r="742" spans="1:16" x14ac:dyDescent="0.2">
      <c r="A742" t="s">
        <v>2377</v>
      </c>
      <c r="B742" t="s">
        <v>1528</v>
      </c>
      <c r="C742" t="s">
        <v>1644</v>
      </c>
      <c r="D742" t="s">
        <v>1871</v>
      </c>
      <c r="E742" t="s">
        <v>1554</v>
      </c>
      <c r="F742" t="s">
        <v>3455</v>
      </c>
      <c r="G742" t="s">
        <v>3456</v>
      </c>
      <c r="H742" t="s">
        <v>3457</v>
      </c>
      <c r="I742" t="s">
        <v>1535</v>
      </c>
      <c r="J742">
        <v>2.5820115169433598E-22</v>
      </c>
      <c r="K742">
        <v>0</v>
      </c>
      <c r="L742" t="s">
        <v>2440</v>
      </c>
      <c r="M742" t="s">
        <v>3621</v>
      </c>
      <c r="N742" t="s">
        <v>4236</v>
      </c>
      <c r="O742" t="s">
        <v>4260</v>
      </c>
      <c r="P742" t="s">
        <v>4559</v>
      </c>
    </row>
    <row r="743" spans="1:16" x14ac:dyDescent="0.2">
      <c r="A743" t="s">
        <v>2378</v>
      </c>
      <c r="B743" t="s">
        <v>1526</v>
      </c>
      <c r="C743" t="s">
        <v>2355</v>
      </c>
      <c r="D743" t="s">
        <v>1526</v>
      </c>
      <c r="E743" t="s">
        <v>2653</v>
      </c>
      <c r="F743" t="s">
        <v>1591</v>
      </c>
      <c r="G743" t="s">
        <v>1588</v>
      </c>
      <c r="H743" t="s">
        <v>1589</v>
      </c>
      <c r="I743" t="s">
        <v>3458</v>
      </c>
      <c r="J743">
        <v>7.1124156733912004E-12</v>
      </c>
      <c r="K743">
        <v>0</v>
      </c>
      <c r="L743" t="s">
        <v>2438</v>
      </c>
      <c r="M743" t="s">
        <v>3621</v>
      </c>
      <c r="N743" t="s">
        <v>4237</v>
      </c>
      <c r="O743" t="s">
        <v>4260</v>
      </c>
      <c r="P743" t="s">
        <v>4488</v>
      </c>
    </row>
    <row r="744" spans="1:16" x14ac:dyDescent="0.2">
      <c r="A744" t="s">
        <v>1077</v>
      </c>
      <c r="B744" t="s">
        <v>3459</v>
      </c>
      <c r="C744" t="s">
        <v>1527</v>
      </c>
      <c r="D744" t="s">
        <v>1543</v>
      </c>
      <c r="E744" t="s">
        <v>1534</v>
      </c>
      <c r="F744" t="s">
        <v>2545</v>
      </c>
      <c r="G744" t="s">
        <v>3460</v>
      </c>
      <c r="H744" t="s">
        <v>1565</v>
      </c>
      <c r="I744" t="s">
        <v>1596</v>
      </c>
      <c r="J744">
        <v>8.6428865557766703E-24</v>
      </c>
      <c r="K744">
        <v>0</v>
      </c>
      <c r="L744" t="s">
        <v>1502</v>
      </c>
      <c r="M744" t="s">
        <v>3624</v>
      </c>
      <c r="N744" t="s">
        <v>1078</v>
      </c>
      <c r="O744" t="s">
        <v>4261</v>
      </c>
      <c r="P744" t="s">
        <v>4281</v>
      </c>
    </row>
    <row r="745" spans="1:16" x14ac:dyDescent="0.2">
      <c r="A745" t="s">
        <v>2381</v>
      </c>
      <c r="B745" t="s">
        <v>3461</v>
      </c>
      <c r="C745" t="s">
        <v>1528</v>
      </c>
      <c r="D745" t="s">
        <v>1534</v>
      </c>
      <c r="E745" t="s">
        <v>1534</v>
      </c>
      <c r="F745" t="s">
        <v>1804</v>
      </c>
      <c r="G745" t="s">
        <v>1589</v>
      </c>
      <c r="H745" t="s">
        <v>1966</v>
      </c>
      <c r="I745" t="s">
        <v>1531</v>
      </c>
      <c r="J745">
        <v>3.9240638078753298E-31</v>
      </c>
      <c r="K745">
        <v>0</v>
      </c>
      <c r="L745" t="s">
        <v>1502</v>
      </c>
      <c r="M745" t="s">
        <v>3624</v>
      </c>
      <c r="N745" t="s">
        <v>1079</v>
      </c>
      <c r="O745" t="s">
        <v>4261</v>
      </c>
      <c r="P745" t="s">
        <v>969</v>
      </c>
    </row>
    <row r="746" spans="1:16" x14ac:dyDescent="0.2">
      <c r="A746" t="s">
        <v>1496</v>
      </c>
      <c r="B746" t="s">
        <v>3462</v>
      </c>
      <c r="C746" t="s">
        <v>1527</v>
      </c>
      <c r="D746" t="s">
        <v>1552</v>
      </c>
      <c r="E746" t="s">
        <v>1534</v>
      </c>
      <c r="F746" t="s">
        <v>3463</v>
      </c>
      <c r="G746" t="s">
        <v>1626</v>
      </c>
      <c r="H746" t="s">
        <v>1526</v>
      </c>
      <c r="I746" t="s">
        <v>1543</v>
      </c>
      <c r="J746">
        <v>1.2078374366567901E-26</v>
      </c>
      <c r="K746">
        <v>0</v>
      </c>
      <c r="L746" t="s">
        <v>1502</v>
      </c>
      <c r="M746" t="s">
        <v>3621</v>
      </c>
      <c r="N746" t="s">
        <v>4238</v>
      </c>
      <c r="O746" t="s">
        <v>4260</v>
      </c>
      <c r="P746" t="s">
        <v>4560</v>
      </c>
    </row>
    <row r="747" spans="1:16" x14ac:dyDescent="0.2">
      <c r="A747" t="s">
        <v>2383</v>
      </c>
      <c r="B747" t="s">
        <v>1527</v>
      </c>
      <c r="C747" t="s">
        <v>1539</v>
      </c>
      <c r="D747" t="s">
        <v>2151</v>
      </c>
      <c r="E747" t="s">
        <v>1883</v>
      </c>
      <c r="F747" t="s">
        <v>1526</v>
      </c>
      <c r="G747" t="s">
        <v>1660</v>
      </c>
      <c r="H747" t="s">
        <v>3464</v>
      </c>
      <c r="I747" t="s">
        <v>1527</v>
      </c>
      <c r="J747">
        <v>2.7189818228841399E-12</v>
      </c>
      <c r="K747">
        <v>0</v>
      </c>
      <c r="L747" t="s">
        <v>2439</v>
      </c>
      <c r="M747" t="s">
        <v>3621</v>
      </c>
      <c r="N747" t="s">
        <v>4239</v>
      </c>
      <c r="O747" t="s">
        <v>4260</v>
      </c>
    </row>
    <row r="748" spans="1:16" x14ac:dyDescent="0.2">
      <c r="A748" t="s">
        <v>2384</v>
      </c>
      <c r="B748" t="s">
        <v>3294</v>
      </c>
      <c r="C748" t="s">
        <v>1938</v>
      </c>
      <c r="D748" t="s">
        <v>1531</v>
      </c>
      <c r="E748" t="s">
        <v>1560</v>
      </c>
      <c r="F748" t="s">
        <v>2745</v>
      </c>
      <c r="G748" t="s">
        <v>1565</v>
      </c>
      <c r="H748" t="s">
        <v>1660</v>
      </c>
      <c r="I748" t="s">
        <v>1539</v>
      </c>
      <c r="J748">
        <v>4.5694833895844901E-26</v>
      </c>
      <c r="K748">
        <v>0</v>
      </c>
      <c r="L748" t="s">
        <v>1502</v>
      </c>
      <c r="M748" t="s">
        <v>3616</v>
      </c>
      <c r="N748" t="s">
        <v>4240</v>
      </c>
      <c r="O748" t="s">
        <v>4260</v>
      </c>
      <c r="P748" t="s">
        <v>1498</v>
      </c>
    </row>
    <row r="749" spans="1:16" x14ac:dyDescent="0.2">
      <c r="A749" t="s">
        <v>1080</v>
      </c>
      <c r="B749" t="s">
        <v>2793</v>
      </c>
      <c r="C749" t="s">
        <v>1573</v>
      </c>
      <c r="D749" t="s">
        <v>1527</v>
      </c>
      <c r="E749" t="s">
        <v>1537</v>
      </c>
      <c r="F749" t="s">
        <v>3465</v>
      </c>
      <c r="G749" t="s">
        <v>2124</v>
      </c>
      <c r="H749" t="s">
        <v>1893</v>
      </c>
      <c r="I749" t="s">
        <v>1544</v>
      </c>
      <c r="J749">
        <v>1.79088731697571E-25</v>
      </c>
      <c r="K749">
        <v>0</v>
      </c>
      <c r="L749" t="s">
        <v>1502</v>
      </c>
      <c r="M749" t="s">
        <v>3646</v>
      </c>
      <c r="N749" t="s">
        <v>1081</v>
      </c>
      <c r="O749" t="s">
        <v>4261</v>
      </c>
      <c r="P749" t="s">
        <v>5252</v>
      </c>
    </row>
    <row r="750" spans="1:16" x14ac:dyDescent="0.2">
      <c r="A750" t="s">
        <v>2386</v>
      </c>
      <c r="B750" t="s">
        <v>3466</v>
      </c>
      <c r="C750" t="s">
        <v>1617</v>
      </c>
      <c r="D750" t="s">
        <v>1554</v>
      </c>
      <c r="E750" t="s">
        <v>1775</v>
      </c>
      <c r="F750" t="s">
        <v>3467</v>
      </c>
      <c r="G750" t="s">
        <v>1556</v>
      </c>
      <c r="H750" t="s">
        <v>1966</v>
      </c>
      <c r="I750" t="s">
        <v>1544</v>
      </c>
      <c r="J750">
        <v>9.0870137740360097E-20</v>
      </c>
      <c r="K750">
        <v>0</v>
      </c>
      <c r="L750" t="s">
        <v>1502</v>
      </c>
      <c r="M750" t="s">
        <v>3621</v>
      </c>
      <c r="N750" t="s">
        <v>4241</v>
      </c>
      <c r="O750" t="s">
        <v>4260</v>
      </c>
    </row>
    <row r="751" spans="1:16" x14ac:dyDescent="0.2">
      <c r="A751" t="s">
        <v>2387</v>
      </c>
      <c r="B751" t="s">
        <v>1538</v>
      </c>
      <c r="C751" t="s">
        <v>1533</v>
      </c>
      <c r="D751" t="s">
        <v>1729</v>
      </c>
      <c r="E751" t="s">
        <v>3468</v>
      </c>
      <c r="F751" t="s">
        <v>1544</v>
      </c>
      <c r="G751" t="s">
        <v>1626</v>
      </c>
      <c r="H751" t="s">
        <v>3469</v>
      </c>
      <c r="I751" t="s">
        <v>1609</v>
      </c>
      <c r="J751">
        <v>1.5860262506585601E-17</v>
      </c>
      <c r="K751">
        <v>0</v>
      </c>
      <c r="L751" t="s">
        <v>2439</v>
      </c>
      <c r="M751" t="s">
        <v>3621</v>
      </c>
      <c r="N751" t="s">
        <v>4242</v>
      </c>
      <c r="O751" t="s">
        <v>4260</v>
      </c>
      <c r="P751" t="s">
        <v>4561</v>
      </c>
    </row>
    <row r="752" spans="1:16" x14ac:dyDescent="0.2">
      <c r="A752" t="s">
        <v>2389</v>
      </c>
      <c r="B752" t="s">
        <v>3470</v>
      </c>
      <c r="C752" t="s">
        <v>1528</v>
      </c>
      <c r="D752" t="s">
        <v>1552</v>
      </c>
      <c r="E752" t="s">
        <v>1554</v>
      </c>
      <c r="F752" t="s">
        <v>3297</v>
      </c>
      <c r="G752" t="s">
        <v>1589</v>
      </c>
      <c r="H752" t="s">
        <v>1573</v>
      </c>
      <c r="I752" t="s">
        <v>1531</v>
      </c>
      <c r="J752">
        <v>5.5879717292572497E-14</v>
      </c>
      <c r="K752">
        <v>0</v>
      </c>
      <c r="L752" t="s">
        <v>1502</v>
      </c>
      <c r="M752" t="s">
        <v>3621</v>
      </c>
      <c r="N752" t="s">
        <v>4243</v>
      </c>
      <c r="O752" t="s">
        <v>4260</v>
      </c>
    </row>
    <row r="753" spans="1:16" x14ac:dyDescent="0.2">
      <c r="A753" t="s">
        <v>2390</v>
      </c>
      <c r="B753" t="s">
        <v>2512</v>
      </c>
      <c r="C753" t="s">
        <v>1573</v>
      </c>
      <c r="D753" t="s">
        <v>1552</v>
      </c>
      <c r="E753" t="s">
        <v>1561</v>
      </c>
      <c r="F753" t="s">
        <v>1862</v>
      </c>
      <c r="G753" t="s">
        <v>1573</v>
      </c>
      <c r="H753" t="s">
        <v>1966</v>
      </c>
      <c r="I753" t="s">
        <v>1544</v>
      </c>
      <c r="J753">
        <v>1.0556768202483501E-17</v>
      </c>
      <c r="K753">
        <v>0</v>
      </c>
      <c r="L753" t="s">
        <v>1502</v>
      </c>
      <c r="M753" t="s">
        <v>3621</v>
      </c>
      <c r="N753" t="s">
        <v>4244</v>
      </c>
      <c r="O753" t="s">
        <v>4260</v>
      </c>
      <c r="P753" t="s">
        <v>4452</v>
      </c>
    </row>
    <row r="754" spans="1:16" x14ac:dyDescent="0.2">
      <c r="A754" t="s">
        <v>2391</v>
      </c>
      <c r="B754" t="s">
        <v>2242</v>
      </c>
      <c r="C754" t="s">
        <v>1531</v>
      </c>
      <c r="D754" t="s">
        <v>1552</v>
      </c>
      <c r="E754" t="s">
        <v>1560</v>
      </c>
      <c r="F754" t="s">
        <v>1619</v>
      </c>
      <c r="G754" t="s">
        <v>1626</v>
      </c>
      <c r="H754" t="s">
        <v>1966</v>
      </c>
      <c r="I754" t="s">
        <v>1531</v>
      </c>
      <c r="J754">
        <v>5.3066702031875804E-28</v>
      </c>
      <c r="K754">
        <v>0</v>
      </c>
      <c r="L754" t="s">
        <v>1502</v>
      </c>
      <c r="M754" t="s">
        <v>3625</v>
      </c>
      <c r="N754" t="s">
        <v>4245</v>
      </c>
      <c r="O754" t="s">
        <v>4261</v>
      </c>
      <c r="P754" t="s">
        <v>4562</v>
      </c>
    </row>
    <row r="755" spans="1:16" x14ac:dyDescent="0.2">
      <c r="A755" t="s">
        <v>2393</v>
      </c>
      <c r="B755" t="s">
        <v>1600</v>
      </c>
      <c r="C755" t="s">
        <v>1526</v>
      </c>
      <c r="D755" t="s">
        <v>1739</v>
      </c>
      <c r="E755" t="s">
        <v>1561</v>
      </c>
      <c r="F755" t="s">
        <v>2355</v>
      </c>
      <c r="G755" t="s">
        <v>1626</v>
      </c>
      <c r="H755" t="s">
        <v>1815</v>
      </c>
      <c r="I755" t="s">
        <v>2068</v>
      </c>
      <c r="J755">
        <v>2.5907278576916901E-21</v>
      </c>
      <c r="K755">
        <v>0</v>
      </c>
      <c r="L755" t="s">
        <v>1502</v>
      </c>
      <c r="M755" t="s">
        <v>3621</v>
      </c>
      <c r="N755" t="s">
        <v>4246</v>
      </c>
      <c r="O755" t="s">
        <v>4260</v>
      </c>
      <c r="P755" t="s">
        <v>4563</v>
      </c>
    </row>
    <row r="756" spans="1:16" x14ac:dyDescent="0.2">
      <c r="A756" t="s">
        <v>2395</v>
      </c>
      <c r="B756" t="s">
        <v>1573</v>
      </c>
      <c r="C756" t="s">
        <v>1748</v>
      </c>
      <c r="D756" t="s">
        <v>3471</v>
      </c>
      <c r="E756" t="s">
        <v>1831</v>
      </c>
      <c r="F756" t="s">
        <v>1533</v>
      </c>
      <c r="G756" t="s">
        <v>2446</v>
      </c>
      <c r="H756" t="s">
        <v>3472</v>
      </c>
      <c r="I756" t="s">
        <v>1526</v>
      </c>
      <c r="J756">
        <v>1.7783812353445198E-11</v>
      </c>
      <c r="K756">
        <v>0</v>
      </c>
      <c r="L756" t="s">
        <v>2439</v>
      </c>
      <c r="M756" t="s">
        <v>3621</v>
      </c>
      <c r="N756" t="s">
        <v>4247</v>
      </c>
      <c r="O756" t="s">
        <v>4260</v>
      </c>
      <c r="P756" t="s">
        <v>4564</v>
      </c>
    </row>
    <row r="757" spans="1:16" x14ac:dyDescent="0.2">
      <c r="A757" t="s">
        <v>2396</v>
      </c>
      <c r="B757" t="s">
        <v>1539</v>
      </c>
      <c r="C757" t="s">
        <v>1565</v>
      </c>
      <c r="D757" t="s">
        <v>3473</v>
      </c>
      <c r="E757" t="s">
        <v>1579</v>
      </c>
      <c r="F757" t="s">
        <v>1527</v>
      </c>
      <c r="G757" t="s">
        <v>1611</v>
      </c>
      <c r="H757" t="s">
        <v>3474</v>
      </c>
      <c r="I757" t="s">
        <v>1527</v>
      </c>
      <c r="J757">
        <v>9.8612370821146992E-15</v>
      </c>
      <c r="K757">
        <v>0</v>
      </c>
      <c r="L757" t="s">
        <v>2439</v>
      </c>
      <c r="M757" t="s">
        <v>3621</v>
      </c>
      <c r="N757" t="s">
        <v>4248</v>
      </c>
      <c r="O757" t="s">
        <v>4260</v>
      </c>
      <c r="P757" t="s">
        <v>4565</v>
      </c>
    </row>
    <row r="758" spans="1:16" x14ac:dyDescent="0.2">
      <c r="A758" t="s">
        <v>2398</v>
      </c>
      <c r="B758" t="s">
        <v>2868</v>
      </c>
      <c r="C758" t="s">
        <v>1538</v>
      </c>
      <c r="D758" t="s">
        <v>1534</v>
      </c>
      <c r="E758" t="s">
        <v>1552</v>
      </c>
      <c r="F758" t="s">
        <v>3475</v>
      </c>
      <c r="G758" t="s">
        <v>1530</v>
      </c>
      <c r="H758" t="s">
        <v>1815</v>
      </c>
      <c r="I758" t="s">
        <v>1544</v>
      </c>
      <c r="J758">
        <v>1.10245158769554E-14</v>
      </c>
      <c r="K758">
        <v>0</v>
      </c>
      <c r="L758" t="s">
        <v>1502</v>
      </c>
      <c r="M758" t="s">
        <v>3621</v>
      </c>
      <c r="N758" t="s">
        <v>4249</v>
      </c>
      <c r="O758" t="s">
        <v>4260</v>
      </c>
      <c r="P758" t="s">
        <v>4566</v>
      </c>
    </row>
    <row r="759" spans="1:16" x14ac:dyDescent="0.2">
      <c r="A759" t="s">
        <v>2399</v>
      </c>
      <c r="B759" t="s">
        <v>3476</v>
      </c>
      <c r="C759" t="s">
        <v>1556</v>
      </c>
      <c r="D759" t="s">
        <v>1527</v>
      </c>
      <c r="E759" t="s">
        <v>1560</v>
      </c>
      <c r="F759" t="s">
        <v>2210</v>
      </c>
      <c r="G759" t="s">
        <v>1573</v>
      </c>
      <c r="H759" t="s">
        <v>2124</v>
      </c>
      <c r="I759" t="s">
        <v>1552</v>
      </c>
      <c r="J759">
        <v>2.34836591306995E-23</v>
      </c>
      <c r="K759">
        <v>0</v>
      </c>
      <c r="L759" t="s">
        <v>1502</v>
      </c>
      <c r="M759" t="s">
        <v>3618</v>
      </c>
      <c r="N759" t="s">
        <v>4250</v>
      </c>
      <c r="O759" t="s">
        <v>4260</v>
      </c>
      <c r="P759" t="s">
        <v>4567</v>
      </c>
    </row>
    <row r="760" spans="1:16" x14ac:dyDescent="0.2">
      <c r="A760" t="s">
        <v>1082</v>
      </c>
      <c r="B760" t="s">
        <v>2400</v>
      </c>
      <c r="C760" t="s">
        <v>1538</v>
      </c>
      <c r="D760" t="s">
        <v>1531</v>
      </c>
      <c r="E760" t="s">
        <v>1560</v>
      </c>
      <c r="F760" t="s">
        <v>2727</v>
      </c>
      <c r="G760" t="s">
        <v>1966</v>
      </c>
      <c r="H760" t="s">
        <v>2446</v>
      </c>
      <c r="I760" t="s">
        <v>3477</v>
      </c>
      <c r="J760">
        <v>3.35528930969959E-35</v>
      </c>
      <c r="K760">
        <v>0</v>
      </c>
      <c r="L760" t="s">
        <v>1502</v>
      </c>
      <c r="M760" t="s">
        <v>3621</v>
      </c>
      <c r="N760" t="s">
        <v>4251</v>
      </c>
      <c r="O760" t="s">
        <v>4260</v>
      </c>
    </row>
    <row r="761" spans="1:16" x14ac:dyDescent="0.2">
      <c r="A761" t="s">
        <v>2401</v>
      </c>
      <c r="B761" t="s">
        <v>1531</v>
      </c>
      <c r="C761" t="s">
        <v>1526</v>
      </c>
      <c r="D761" t="s">
        <v>3416</v>
      </c>
      <c r="E761" t="s">
        <v>1534</v>
      </c>
      <c r="F761" t="s">
        <v>1671</v>
      </c>
      <c r="G761" t="s">
        <v>1541</v>
      </c>
      <c r="H761" t="s">
        <v>3478</v>
      </c>
      <c r="I761" t="s">
        <v>1554</v>
      </c>
      <c r="J761">
        <v>3.6103609708939103E-23</v>
      </c>
      <c r="K761">
        <v>0</v>
      </c>
      <c r="L761" t="s">
        <v>2439</v>
      </c>
      <c r="M761" t="s">
        <v>3630</v>
      </c>
      <c r="N761" t="s">
        <v>1083</v>
      </c>
      <c r="O761" t="s">
        <v>4261</v>
      </c>
    </row>
    <row r="762" spans="1:16" x14ac:dyDescent="0.2">
      <c r="A762" t="s">
        <v>2402</v>
      </c>
      <c r="B762" t="s">
        <v>1526</v>
      </c>
      <c r="C762" t="s">
        <v>1544</v>
      </c>
      <c r="D762" t="s">
        <v>1554</v>
      </c>
      <c r="E762" t="s">
        <v>1552</v>
      </c>
      <c r="F762" t="s">
        <v>2355</v>
      </c>
      <c r="G762" t="s">
        <v>1589</v>
      </c>
      <c r="H762" t="s">
        <v>2446</v>
      </c>
      <c r="I762" t="s">
        <v>1750</v>
      </c>
      <c r="J762">
        <v>1.3336946749850201E-24</v>
      </c>
      <c r="K762">
        <v>0</v>
      </c>
      <c r="L762" t="s">
        <v>2438</v>
      </c>
      <c r="M762" t="s">
        <v>3618</v>
      </c>
      <c r="N762" t="s">
        <v>4252</v>
      </c>
      <c r="O762" t="s">
        <v>4260</v>
      </c>
      <c r="P762" t="s">
        <v>4568</v>
      </c>
    </row>
    <row r="763" spans="1:16" x14ac:dyDescent="0.2">
      <c r="A763" t="s">
        <v>1486</v>
      </c>
      <c r="B763" t="s">
        <v>1554</v>
      </c>
      <c r="C763" t="s">
        <v>1527</v>
      </c>
      <c r="D763" t="s">
        <v>3479</v>
      </c>
      <c r="E763" t="s">
        <v>2403</v>
      </c>
      <c r="F763" t="s">
        <v>1544</v>
      </c>
      <c r="G763" t="s">
        <v>1541</v>
      </c>
      <c r="H763" t="s">
        <v>2124</v>
      </c>
      <c r="I763" t="s">
        <v>1526</v>
      </c>
      <c r="J763">
        <v>9.6920603906620293E-37</v>
      </c>
      <c r="K763">
        <v>0</v>
      </c>
      <c r="L763" t="s">
        <v>1497</v>
      </c>
      <c r="M763" t="s">
        <v>3618</v>
      </c>
      <c r="N763" t="s">
        <v>4253</v>
      </c>
      <c r="O763" t="s">
        <v>4260</v>
      </c>
      <c r="P763" t="s">
        <v>4569</v>
      </c>
    </row>
    <row r="764" spans="1:16" x14ac:dyDescent="0.2">
      <c r="A764" t="s">
        <v>2404</v>
      </c>
      <c r="B764" t="s">
        <v>1531</v>
      </c>
      <c r="C764" t="s">
        <v>1526</v>
      </c>
      <c r="D764" t="s">
        <v>1534</v>
      </c>
      <c r="E764" t="s">
        <v>1911</v>
      </c>
      <c r="F764" t="s">
        <v>2615</v>
      </c>
      <c r="G764" t="s">
        <v>1660</v>
      </c>
      <c r="H764" t="s">
        <v>3274</v>
      </c>
      <c r="I764" t="s">
        <v>1771</v>
      </c>
      <c r="J764">
        <v>2.3490501427987402E-13</v>
      </c>
      <c r="K764">
        <v>0</v>
      </c>
      <c r="L764" t="s">
        <v>2439</v>
      </c>
      <c r="M764" t="s">
        <v>3629</v>
      </c>
      <c r="N764" t="s">
        <v>3565</v>
      </c>
      <c r="O764" t="s">
        <v>4262</v>
      </c>
      <c r="P764" t="s">
        <v>4570</v>
      </c>
    </row>
    <row r="765" spans="1:16" x14ac:dyDescent="0.2">
      <c r="A765" t="s">
        <v>2406</v>
      </c>
      <c r="B765" t="s">
        <v>2407</v>
      </c>
      <c r="C765" t="s">
        <v>1533</v>
      </c>
      <c r="D765" t="s">
        <v>3136</v>
      </c>
      <c r="E765" t="s">
        <v>1554</v>
      </c>
      <c r="F765" t="s">
        <v>1527</v>
      </c>
      <c r="G765" t="s">
        <v>1582</v>
      </c>
      <c r="H765" t="s">
        <v>1753</v>
      </c>
      <c r="I765" t="s">
        <v>1526</v>
      </c>
      <c r="J765">
        <v>1.44352620149945E-16</v>
      </c>
      <c r="K765">
        <v>0</v>
      </c>
      <c r="L765" t="s">
        <v>1502</v>
      </c>
      <c r="M765" t="s">
        <v>3630</v>
      </c>
      <c r="N765" t="s">
        <v>1084</v>
      </c>
      <c r="O765" t="s">
        <v>4261</v>
      </c>
    </row>
    <row r="766" spans="1:16" x14ac:dyDescent="0.2">
      <c r="A766" t="s">
        <v>2408</v>
      </c>
      <c r="B766" t="s">
        <v>3480</v>
      </c>
      <c r="C766" t="s">
        <v>1718</v>
      </c>
      <c r="D766" t="s">
        <v>1531</v>
      </c>
      <c r="E766" t="s">
        <v>1543</v>
      </c>
      <c r="F766" t="s">
        <v>3161</v>
      </c>
      <c r="G766" t="s">
        <v>3053</v>
      </c>
      <c r="H766" t="s">
        <v>3481</v>
      </c>
      <c r="I766" t="s">
        <v>3482</v>
      </c>
      <c r="J766">
        <v>1.43280700181196E-30</v>
      </c>
      <c r="K766">
        <v>0</v>
      </c>
      <c r="L766" t="s">
        <v>2438</v>
      </c>
      <c r="M766" t="s">
        <v>3618</v>
      </c>
      <c r="N766" t="s">
        <v>4254</v>
      </c>
      <c r="O766" t="s">
        <v>4260</v>
      </c>
      <c r="P766" t="s">
        <v>4571</v>
      </c>
    </row>
    <row r="767" spans="1:16" x14ac:dyDescent="0.2">
      <c r="A767" t="s">
        <v>2409</v>
      </c>
      <c r="B767" t="s">
        <v>1856</v>
      </c>
      <c r="C767" t="s">
        <v>2957</v>
      </c>
      <c r="D767" t="s">
        <v>1528</v>
      </c>
      <c r="E767" t="s">
        <v>1534</v>
      </c>
      <c r="F767" t="s">
        <v>3483</v>
      </c>
      <c r="G767" t="s">
        <v>1815</v>
      </c>
      <c r="H767" t="s">
        <v>1626</v>
      </c>
      <c r="I767" t="s">
        <v>1612</v>
      </c>
      <c r="J767">
        <v>4.1478052031443498E-14</v>
      </c>
      <c r="K767">
        <v>0</v>
      </c>
      <c r="L767" t="s">
        <v>1500</v>
      </c>
      <c r="M767" t="s">
        <v>3621</v>
      </c>
      <c r="N767" t="s">
        <v>4255</v>
      </c>
      <c r="O767" t="s">
        <v>4260</v>
      </c>
      <c r="P767" t="s">
        <v>969</v>
      </c>
    </row>
    <row r="768" spans="1:16" x14ac:dyDescent="0.2">
      <c r="A768" t="s">
        <v>2410</v>
      </c>
      <c r="B768" t="s">
        <v>1628</v>
      </c>
      <c r="C768" t="s">
        <v>2950</v>
      </c>
      <c r="D768" t="s">
        <v>1534</v>
      </c>
      <c r="E768" t="s">
        <v>1552</v>
      </c>
      <c r="F768" t="s">
        <v>3484</v>
      </c>
      <c r="G768" t="s">
        <v>1541</v>
      </c>
      <c r="H768" t="s">
        <v>1556</v>
      </c>
      <c r="I768" t="s">
        <v>3485</v>
      </c>
      <c r="J768">
        <v>7.2813472083201903E-28</v>
      </c>
      <c r="K768">
        <v>0</v>
      </c>
      <c r="L768" t="s">
        <v>2438</v>
      </c>
      <c r="M768" t="s">
        <v>3621</v>
      </c>
      <c r="N768" t="s">
        <v>4256</v>
      </c>
      <c r="O768" t="s">
        <v>4260</v>
      </c>
      <c r="P768" t="s">
        <v>4572</v>
      </c>
    </row>
    <row r="769" spans="1:16" x14ac:dyDescent="0.2">
      <c r="A769" t="s">
        <v>1487</v>
      </c>
      <c r="B769" t="s">
        <v>3093</v>
      </c>
      <c r="C769" t="s">
        <v>1552</v>
      </c>
      <c r="D769" t="s">
        <v>1554</v>
      </c>
      <c r="E769" t="s">
        <v>1908</v>
      </c>
      <c r="F769" t="s">
        <v>1934</v>
      </c>
      <c r="G769" t="s">
        <v>1969</v>
      </c>
      <c r="H769" t="s">
        <v>1558</v>
      </c>
      <c r="I769" t="s">
        <v>1531</v>
      </c>
      <c r="J769">
        <v>2.7419830785755902E-28</v>
      </c>
      <c r="K769">
        <v>0</v>
      </c>
      <c r="L769" t="s">
        <v>1502</v>
      </c>
      <c r="M769" t="s">
        <v>3621</v>
      </c>
      <c r="N769" t="s">
        <v>4257</v>
      </c>
      <c r="O769" t="s">
        <v>4260</v>
      </c>
      <c r="P769" t="s">
        <v>4573</v>
      </c>
    </row>
    <row r="770" spans="1:16" x14ac:dyDescent="0.2">
      <c r="A770" t="s">
        <v>2411</v>
      </c>
      <c r="B770" t="s">
        <v>1539</v>
      </c>
      <c r="C770" t="s">
        <v>1556</v>
      </c>
      <c r="D770" t="s">
        <v>2613</v>
      </c>
      <c r="E770" t="s">
        <v>3486</v>
      </c>
      <c r="F770" t="s">
        <v>3110</v>
      </c>
      <c r="G770" t="s">
        <v>1562</v>
      </c>
      <c r="H770" t="s">
        <v>1626</v>
      </c>
      <c r="I770" t="s">
        <v>1720</v>
      </c>
      <c r="J770">
        <v>6.3023349607119896E-19</v>
      </c>
      <c r="K770">
        <v>0</v>
      </c>
      <c r="L770" t="s">
        <v>1497</v>
      </c>
      <c r="M770" t="s">
        <v>3618</v>
      </c>
      <c r="N770" t="s">
        <v>4258</v>
      </c>
      <c r="O770" t="s">
        <v>4260</v>
      </c>
      <c r="P770" t="s">
        <v>4574</v>
      </c>
    </row>
  </sheetData>
  <autoFilter ref="A3:P770" xr:uid="{6DF65154-28C3-5242-8614-374E1E2AC946}"/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D794D-8A24-6C4F-BED8-A9CB108F2309}">
  <dimension ref="A1:N32"/>
  <sheetViews>
    <sheetView zoomScale="89" workbookViewId="0">
      <selection activeCell="A2" sqref="A2"/>
    </sheetView>
  </sheetViews>
  <sheetFormatPr baseColWidth="10" defaultRowHeight="16" x14ac:dyDescent="0.2"/>
  <cols>
    <col min="1" max="1" width="32.33203125" style="16" customWidth="1"/>
    <col min="2" max="2" width="28" style="16" bestFit="1" customWidth="1"/>
    <col min="3" max="3" width="26.1640625" style="16" bestFit="1" customWidth="1"/>
    <col min="4" max="4" width="43.6640625" style="16" bestFit="1" customWidth="1"/>
    <col min="5" max="5" width="18.1640625" style="16" bestFit="1" customWidth="1"/>
    <col min="6" max="6" width="39.83203125" style="16" bestFit="1" customWidth="1"/>
    <col min="7" max="14" width="10.83203125" style="16"/>
    <col min="15" max="16384" width="10.83203125" style="17"/>
  </cols>
  <sheetData>
    <row r="1" spans="1:14" customFormat="1" x14ac:dyDescent="0.2">
      <c r="A1" s="1" t="s">
        <v>5255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customForma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s="20" customFormat="1" x14ac:dyDescent="0.2">
      <c r="A3" s="19" t="s">
        <v>4268</v>
      </c>
      <c r="B3" s="21" t="s">
        <v>4267</v>
      </c>
      <c r="C3" s="19" t="s">
        <v>4270</v>
      </c>
      <c r="D3" s="19" t="s">
        <v>4269</v>
      </c>
      <c r="E3" s="19" t="s">
        <v>4266</v>
      </c>
      <c r="F3" s="19" t="s">
        <v>4271</v>
      </c>
      <c r="G3" s="18" t="s">
        <v>3657</v>
      </c>
      <c r="H3" s="18" t="s">
        <v>3658</v>
      </c>
      <c r="I3" s="18" t="s">
        <v>3659</v>
      </c>
      <c r="J3" s="18" t="s">
        <v>3660</v>
      </c>
      <c r="K3" s="18" t="s">
        <v>3661</v>
      </c>
      <c r="L3" s="18" t="s">
        <v>3662</v>
      </c>
      <c r="M3" s="18" t="s">
        <v>3663</v>
      </c>
      <c r="N3" s="18" t="s">
        <v>3664</v>
      </c>
    </row>
    <row r="4" spans="1:14" x14ac:dyDescent="0.2">
      <c r="A4" s="22" t="s">
        <v>3621</v>
      </c>
      <c r="B4" s="22" t="s">
        <v>4260</v>
      </c>
      <c r="C4" s="22">
        <v>2844</v>
      </c>
      <c r="D4" s="22">
        <v>2844</v>
      </c>
      <c r="E4" s="22">
        <v>280</v>
      </c>
      <c r="F4" s="22">
        <v>280</v>
      </c>
      <c r="G4" s="23">
        <v>156</v>
      </c>
      <c r="H4" s="23">
        <v>5</v>
      </c>
      <c r="I4" s="23">
        <v>3</v>
      </c>
      <c r="J4" s="23">
        <v>23</v>
      </c>
      <c r="K4" s="23">
        <v>6</v>
      </c>
      <c r="L4" s="23">
        <v>14</v>
      </c>
      <c r="M4" s="23">
        <v>39</v>
      </c>
      <c r="N4" s="23">
        <v>34</v>
      </c>
    </row>
    <row r="5" spans="1:14" x14ac:dyDescent="0.2">
      <c r="A5" s="24" t="s">
        <v>3616</v>
      </c>
      <c r="B5" s="24" t="s">
        <v>4260</v>
      </c>
      <c r="C5" s="24">
        <v>1459</v>
      </c>
      <c r="D5" s="24">
        <v>1459</v>
      </c>
      <c r="E5" s="24">
        <v>192</v>
      </c>
      <c r="F5" s="24">
        <v>192</v>
      </c>
      <c r="G5" s="25">
        <v>89</v>
      </c>
      <c r="H5" s="25">
        <v>8</v>
      </c>
      <c r="I5" s="25">
        <v>2</v>
      </c>
      <c r="J5" s="25">
        <v>18</v>
      </c>
      <c r="K5" s="25">
        <v>3</v>
      </c>
      <c r="L5" s="25">
        <v>21</v>
      </c>
      <c r="M5" s="25">
        <v>35</v>
      </c>
      <c r="N5" s="25">
        <v>16</v>
      </c>
    </row>
    <row r="6" spans="1:14" x14ac:dyDescent="0.2">
      <c r="A6" s="37" t="s">
        <v>3618</v>
      </c>
      <c r="B6" s="26" t="s">
        <v>4262</v>
      </c>
      <c r="C6" s="26">
        <v>12</v>
      </c>
      <c r="D6" s="39">
        <v>1249</v>
      </c>
      <c r="E6" s="26">
        <v>1</v>
      </c>
      <c r="F6" s="39">
        <v>149</v>
      </c>
      <c r="G6" s="27">
        <v>0</v>
      </c>
      <c r="H6" s="27">
        <v>0</v>
      </c>
      <c r="I6" s="27">
        <v>0</v>
      </c>
      <c r="J6" s="27">
        <v>1</v>
      </c>
      <c r="K6" s="27">
        <v>0</v>
      </c>
      <c r="L6" s="27">
        <v>0</v>
      </c>
      <c r="M6" s="27">
        <v>0</v>
      </c>
      <c r="N6" s="27">
        <v>0</v>
      </c>
    </row>
    <row r="7" spans="1:14" x14ac:dyDescent="0.2">
      <c r="A7" s="38"/>
      <c r="B7" s="22" t="s">
        <v>4260</v>
      </c>
      <c r="C7" s="22">
        <v>1237</v>
      </c>
      <c r="D7" s="38"/>
      <c r="E7" s="22">
        <v>148</v>
      </c>
      <c r="F7" s="38"/>
      <c r="G7" s="23">
        <v>88</v>
      </c>
      <c r="H7" s="23">
        <v>1</v>
      </c>
      <c r="I7" s="23">
        <v>2</v>
      </c>
      <c r="J7" s="23">
        <v>15</v>
      </c>
      <c r="K7" s="23">
        <v>3</v>
      </c>
      <c r="L7" s="23">
        <v>6</v>
      </c>
      <c r="M7" s="23">
        <v>17</v>
      </c>
      <c r="N7" s="23">
        <v>16</v>
      </c>
    </row>
    <row r="8" spans="1:14" x14ac:dyDescent="0.2">
      <c r="A8" s="37" t="s">
        <v>3619</v>
      </c>
      <c r="B8" s="28" t="s">
        <v>4261</v>
      </c>
      <c r="C8" s="28">
        <v>117</v>
      </c>
      <c r="D8" s="37">
        <v>394</v>
      </c>
      <c r="E8" s="28">
        <v>13</v>
      </c>
      <c r="F8" s="37">
        <v>42</v>
      </c>
      <c r="G8" s="29">
        <v>10</v>
      </c>
      <c r="H8" s="29">
        <v>0</v>
      </c>
      <c r="I8" s="29">
        <v>0</v>
      </c>
      <c r="J8" s="29">
        <v>0</v>
      </c>
      <c r="K8" s="29">
        <v>1</v>
      </c>
      <c r="L8" s="29">
        <v>0</v>
      </c>
      <c r="M8" s="29">
        <v>1</v>
      </c>
      <c r="N8" s="29">
        <v>1</v>
      </c>
    </row>
    <row r="9" spans="1:14" x14ac:dyDescent="0.2">
      <c r="A9" s="39"/>
      <c r="B9" s="26" t="s">
        <v>4262</v>
      </c>
      <c r="C9" s="26">
        <v>10</v>
      </c>
      <c r="D9" s="39"/>
      <c r="E9" s="26">
        <v>0</v>
      </c>
      <c r="F9" s="39"/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</row>
    <row r="10" spans="1:14" x14ac:dyDescent="0.2">
      <c r="A10" s="38"/>
      <c r="B10" s="22" t="s">
        <v>4260</v>
      </c>
      <c r="C10" s="22">
        <v>267</v>
      </c>
      <c r="D10" s="38"/>
      <c r="E10" s="22">
        <v>29</v>
      </c>
      <c r="F10" s="38"/>
      <c r="G10" s="23">
        <v>14</v>
      </c>
      <c r="H10" s="23">
        <v>4</v>
      </c>
      <c r="I10" s="23">
        <v>0</v>
      </c>
      <c r="J10" s="23">
        <v>1</v>
      </c>
      <c r="K10" s="23">
        <v>0</v>
      </c>
      <c r="L10" s="23">
        <v>1</v>
      </c>
      <c r="M10" s="23">
        <v>5</v>
      </c>
      <c r="N10" s="23">
        <v>4</v>
      </c>
    </row>
    <row r="11" spans="1:14" x14ac:dyDescent="0.2">
      <c r="A11" s="37" t="s">
        <v>3629</v>
      </c>
      <c r="B11" s="28" t="s">
        <v>4261</v>
      </c>
      <c r="C11" s="28">
        <v>160</v>
      </c>
      <c r="D11" s="37">
        <v>341</v>
      </c>
      <c r="E11" s="28">
        <v>17</v>
      </c>
      <c r="F11" s="37">
        <v>33</v>
      </c>
      <c r="G11" s="29">
        <v>13</v>
      </c>
      <c r="H11" s="29">
        <v>0</v>
      </c>
      <c r="I11" s="29">
        <v>0</v>
      </c>
      <c r="J11" s="29">
        <v>0</v>
      </c>
      <c r="K11" s="29">
        <v>1</v>
      </c>
      <c r="L11" s="29">
        <v>0</v>
      </c>
      <c r="M11" s="29">
        <v>1</v>
      </c>
      <c r="N11" s="29">
        <v>2</v>
      </c>
    </row>
    <row r="12" spans="1:14" x14ac:dyDescent="0.2">
      <c r="A12" s="38"/>
      <c r="B12" s="22" t="s">
        <v>4262</v>
      </c>
      <c r="C12" s="22">
        <v>181</v>
      </c>
      <c r="D12" s="38"/>
      <c r="E12" s="22">
        <v>16</v>
      </c>
      <c r="F12" s="38"/>
      <c r="G12" s="23">
        <v>5</v>
      </c>
      <c r="H12" s="23">
        <v>2</v>
      </c>
      <c r="I12" s="23">
        <v>1</v>
      </c>
      <c r="J12" s="23">
        <v>2</v>
      </c>
      <c r="K12" s="23">
        <v>0</v>
      </c>
      <c r="L12" s="23">
        <v>0</v>
      </c>
      <c r="M12" s="23">
        <v>4</v>
      </c>
      <c r="N12" s="23">
        <v>2</v>
      </c>
    </row>
    <row r="13" spans="1:14" x14ac:dyDescent="0.2">
      <c r="A13" s="24" t="s">
        <v>3630</v>
      </c>
      <c r="B13" s="24" t="s">
        <v>4261</v>
      </c>
      <c r="C13" s="24">
        <v>249</v>
      </c>
      <c r="D13" s="24">
        <v>249</v>
      </c>
      <c r="E13" s="24">
        <v>11</v>
      </c>
      <c r="F13" s="24">
        <v>11</v>
      </c>
      <c r="G13" s="25">
        <v>4</v>
      </c>
      <c r="H13" s="25">
        <v>0</v>
      </c>
      <c r="I13" s="25">
        <v>0</v>
      </c>
      <c r="J13" s="25">
        <v>1</v>
      </c>
      <c r="K13" s="25">
        <v>0</v>
      </c>
      <c r="L13" s="25">
        <v>1</v>
      </c>
      <c r="M13" s="25">
        <v>3</v>
      </c>
      <c r="N13" s="25">
        <v>2</v>
      </c>
    </row>
    <row r="14" spans="1:14" x14ac:dyDescent="0.2">
      <c r="A14" s="24" t="s">
        <v>3624</v>
      </c>
      <c r="B14" s="24" t="s">
        <v>4261</v>
      </c>
      <c r="C14" s="24">
        <v>220</v>
      </c>
      <c r="D14" s="24">
        <v>220</v>
      </c>
      <c r="E14" s="24">
        <v>25</v>
      </c>
      <c r="F14" s="24">
        <v>25</v>
      </c>
      <c r="G14" s="25">
        <v>14</v>
      </c>
      <c r="H14" s="25">
        <v>0</v>
      </c>
      <c r="I14" s="25">
        <v>0</v>
      </c>
      <c r="J14" s="25">
        <v>3</v>
      </c>
      <c r="K14" s="25">
        <v>1</v>
      </c>
      <c r="L14" s="25">
        <v>1</v>
      </c>
      <c r="M14" s="25">
        <v>2</v>
      </c>
      <c r="N14" s="25">
        <v>4</v>
      </c>
    </row>
    <row r="15" spans="1:14" x14ac:dyDescent="0.2">
      <c r="A15" s="24" t="s">
        <v>3682</v>
      </c>
      <c r="B15" s="24" t="s">
        <v>4265</v>
      </c>
      <c r="C15" s="24">
        <v>160</v>
      </c>
      <c r="D15" s="24">
        <v>160</v>
      </c>
      <c r="E15" s="24">
        <v>15</v>
      </c>
      <c r="F15" s="24">
        <v>15</v>
      </c>
      <c r="G15" s="25">
        <v>8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3</v>
      </c>
      <c r="N15" s="25">
        <v>4</v>
      </c>
    </row>
    <row r="16" spans="1:14" x14ac:dyDescent="0.2">
      <c r="A16" s="37" t="s">
        <v>3642</v>
      </c>
      <c r="B16" s="28" t="s">
        <v>4261</v>
      </c>
      <c r="C16" s="28">
        <v>10</v>
      </c>
      <c r="D16" s="37">
        <v>95</v>
      </c>
      <c r="E16" s="28">
        <v>3</v>
      </c>
      <c r="F16" s="37">
        <v>14</v>
      </c>
      <c r="G16" s="29">
        <v>2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1</v>
      </c>
    </row>
    <row r="17" spans="1:14" x14ac:dyDescent="0.2">
      <c r="A17" s="38"/>
      <c r="B17" s="22" t="s">
        <v>4260</v>
      </c>
      <c r="C17" s="22">
        <v>85</v>
      </c>
      <c r="D17" s="38"/>
      <c r="E17" s="22">
        <v>11</v>
      </c>
      <c r="F17" s="38"/>
      <c r="G17" s="23">
        <v>4</v>
      </c>
      <c r="H17" s="23">
        <v>0</v>
      </c>
      <c r="I17" s="23">
        <v>0</v>
      </c>
      <c r="J17" s="23">
        <v>1</v>
      </c>
      <c r="K17" s="23">
        <v>0</v>
      </c>
      <c r="L17" s="23">
        <v>0</v>
      </c>
      <c r="M17" s="23">
        <v>2</v>
      </c>
      <c r="N17" s="23">
        <v>4</v>
      </c>
    </row>
    <row r="18" spans="1:14" x14ac:dyDescent="0.2">
      <c r="A18" s="37" t="s">
        <v>3617</v>
      </c>
      <c r="B18" s="28" t="s">
        <v>4261</v>
      </c>
      <c r="C18" s="28">
        <v>6</v>
      </c>
      <c r="D18" s="37">
        <v>94</v>
      </c>
      <c r="E18" s="28">
        <v>3</v>
      </c>
      <c r="F18" s="37">
        <v>15</v>
      </c>
      <c r="G18" s="29">
        <v>3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</row>
    <row r="19" spans="1:14" x14ac:dyDescent="0.2">
      <c r="A19" s="38"/>
      <c r="B19" s="22" t="s">
        <v>4260</v>
      </c>
      <c r="C19" s="22">
        <v>88</v>
      </c>
      <c r="D19" s="38"/>
      <c r="E19" s="22">
        <v>12</v>
      </c>
      <c r="F19" s="38"/>
      <c r="G19" s="23">
        <v>7</v>
      </c>
      <c r="H19" s="23">
        <v>0</v>
      </c>
      <c r="I19" s="23">
        <v>0</v>
      </c>
      <c r="J19" s="23">
        <v>1</v>
      </c>
      <c r="K19" s="23">
        <v>0</v>
      </c>
      <c r="L19" s="23">
        <v>0</v>
      </c>
      <c r="M19" s="23">
        <v>1</v>
      </c>
      <c r="N19" s="23">
        <v>3</v>
      </c>
    </row>
    <row r="20" spans="1:14" x14ac:dyDescent="0.2">
      <c r="A20" s="24" t="s">
        <v>3636</v>
      </c>
      <c r="B20" s="24" t="s">
        <v>4261</v>
      </c>
      <c r="C20" s="24">
        <v>70</v>
      </c>
      <c r="D20" s="24">
        <v>70</v>
      </c>
      <c r="E20" s="24">
        <v>13</v>
      </c>
      <c r="F20" s="24">
        <v>13</v>
      </c>
      <c r="G20" s="25">
        <v>6</v>
      </c>
      <c r="H20" s="25">
        <v>1</v>
      </c>
      <c r="I20" s="25">
        <v>0</v>
      </c>
      <c r="J20" s="25">
        <v>2</v>
      </c>
      <c r="K20" s="25">
        <v>1</v>
      </c>
      <c r="L20" s="25">
        <v>0</v>
      </c>
      <c r="M20" s="25">
        <v>1</v>
      </c>
      <c r="N20" s="25">
        <v>2</v>
      </c>
    </row>
    <row r="21" spans="1:14" x14ac:dyDescent="0.2">
      <c r="A21" s="22" t="s">
        <v>3666</v>
      </c>
      <c r="B21" s="22" t="s">
        <v>4261</v>
      </c>
      <c r="C21" s="22">
        <v>69</v>
      </c>
      <c r="D21" s="22">
        <v>69</v>
      </c>
      <c r="E21" s="22">
        <v>9</v>
      </c>
      <c r="F21" s="22">
        <v>9</v>
      </c>
      <c r="G21" s="23">
        <v>8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1</v>
      </c>
      <c r="N21" s="23">
        <v>0</v>
      </c>
    </row>
    <row r="22" spans="1:14" x14ac:dyDescent="0.2">
      <c r="A22" s="24" t="s">
        <v>3665</v>
      </c>
      <c r="B22" s="24" t="s">
        <v>4261</v>
      </c>
      <c r="C22" s="24">
        <v>64</v>
      </c>
      <c r="D22" s="24">
        <v>64</v>
      </c>
      <c r="E22" s="24">
        <v>5</v>
      </c>
      <c r="F22" s="24">
        <v>5</v>
      </c>
      <c r="G22" s="25">
        <v>3</v>
      </c>
      <c r="H22" s="25">
        <v>0</v>
      </c>
      <c r="I22" s="25">
        <v>0</v>
      </c>
      <c r="J22" s="25">
        <v>0</v>
      </c>
      <c r="K22" s="25">
        <v>1</v>
      </c>
      <c r="L22" s="25">
        <v>0</v>
      </c>
      <c r="M22" s="25">
        <v>0</v>
      </c>
      <c r="N22" s="25">
        <v>1</v>
      </c>
    </row>
    <row r="23" spans="1:14" x14ac:dyDescent="0.2">
      <c r="A23" s="24" t="s">
        <v>3631</v>
      </c>
      <c r="B23" s="24" t="s">
        <v>4261</v>
      </c>
      <c r="C23" s="24">
        <v>47</v>
      </c>
      <c r="D23" s="24">
        <v>47</v>
      </c>
      <c r="E23" s="24">
        <v>4</v>
      </c>
      <c r="F23" s="24">
        <v>4</v>
      </c>
      <c r="G23" s="25">
        <v>3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1</v>
      </c>
      <c r="N23" s="25">
        <v>0</v>
      </c>
    </row>
    <row r="24" spans="1:14" x14ac:dyDescent="0.2">
      <c r="A24" s="24" t="s">
        <v>3667</v>
      </c>
      <c r="B24" s="24" t="s">
        <v>4261</v>
      </c>
      <c r="C24" s="24">
        <v>43</v>
      </c>
      <c r="D24" s="24">
        <v>43</v>
      </c>
      <c r="E24" s="24">
        <v>6</v>
      </c>
      <c r="F24" s="24">
        <v>6</v>
      </c>
      <c r="G24" s="25">
        <v>3</v>
      </c>
      <c r="H24" s="25">
        <v>0</v>
      </c>
      <c r="I24" s="25">
        <v>0</v>
      </c>
      <c r="J24" s="25">
        <v>1</v>
      </c>
      <c r="K24" s="25">
        <v>0</v>
      </c>
      <c r="L24" s="25">
        <v>0</v>
      </c>
      <c r="M24" s="25">
        <v>1</v>
      </c>
      <c r="N24" s="25">
        <v>1</v>
      </c>
    </row>
    <row r="25" spans="1:14" x14ac:dyDescent="0.2">
      <c r="A25" s="24" t="s">
        <v>3625</v>
      </c>
      <c r="B25" s="24" t="s">
        <v>4261</v>
      </c>
      <c r="C25" s="24">
        <v>41</v>
      </c>
      <c r="D25" s="24">
        <v>41</v>
      </c>
      <c r="E25" s="24">
        <v>3</v>
      </c>
      <c r="F25" s="24">
        <v>3</v>
      </c>
      <c r="G25" s="25">
        <v>2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1</v>
      </c>
      <c r="N25" s="25">
        <v>0</v>
      </c>
    </row>
    <row r="26" spans="1:14" x14ac:dyDescent="0.2">
      <c r="A26" s="37" t="s">
        <v>3622</v>
      </c>
      <c r="B26" s="28" t="s">
        <v>4261</v>
      </c>
      <c r="C26" s="28">
        <v>29</v>
      </c>
      <c r="D26" s="37">
        <v>39</v>
      </c>
      <c r="E26" s="28">
        <v>0</v>
      </c>
      <c r="F26" s="37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</row>
    <row r="27" spans="1:14" x14ac:dyDescent="0.2">
      <c r="A27" s="38"/>
      <c r="B27" s="22" t="s">
        <v>4263</v>
      </c>
      <c r="C27" s="22">
        <v>10</v>
      </c>
      <c r="D27" s="38"/>
      <c r="E27" s="22">
        <v>2</v>
      </c>
      <c r="F27" s="38"/>
      <c r="G27" s="23">
        <v>1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1</v>
      </c>
      <c r="N27" s="23">
        <v>0</v>
      </c>
    </row>
    <row r="28" spans="1:14" x14ac:dyDescent="0.2">
      <c r="A28" s="24" t="s">
        <v>3669</v>
      </c>
      <c r="B28" s="24" t="s">
        <v>4261</v>
      </c>
      <c r="C28" s="24">
        <v>35</v>
      </c>
      <c r="D28" s="24">
        <v>35</v>
      </c>
      <c r="E28" s="24">
        <v>4</v>
      </c>
      <c r="F28" s="24">
        <v>4</v>
      </c>
      <c r="G28" s="25">
        <v>2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1</v>
      </c>
      <c r="N28" s="25">
        <v>1</v>
      </c>
    </row>
    <row r="29" spans="1:14" x14ac:dyDescent="0.2">
      <c r="A29" s="24" t="s">
        <v>3668</v>
      </c>
      <c r="B29" s="24" t="s">
        <v>4261</v>
      </c>
      <c r="C29" s="24">
        <v>33</v>
      </c>
      <c r="D29" s="24">
        <v>33</v>
      </c>
      <c r="E29" s="24">
        <v>2</v>
      </c>
      <c r="F29" s="24">
        <v>2</v>
      </c>
      <c r="G29" s="25">
        <v>1</v>
      </c>
      <c r="H29" s="25">
        <v>0</v>
      </c>
      <c r="I29" s="25">
        <v>0</v>
      </c>
      <c r="J29" s="25">
        <v>0</v>
      </c>
      <c r="K29" s="25">
        <v>1</v>
      </c>
      <c r="L29" s="25">
        <v>0</v>
      </c>
      <c r="M29" s="25">
        <v>0</v>
      </c>
      <c r="N29" s="25">
        <v>0</v>
      </c>
    </row>
    <row r="30" spans="1:14" x14ac:dyDescent="0.2">
      <c r="A30" s="24" t="s">
        <v>3683</v>
      </c>
      <c r="B30" s="24" t="s">
        <v>4261</v>
      </c>
      <c r="C30" s="24">
        <v>28</v>
      </c>
      <c r="D30" s="24">
        <v>28</v>
      </c>
      <c r="E30" s="24">
        <v>3</v>
      </c>
      <c r="F30" s="24">
        <v>3</v>
      </c>
      <c r="G30" s="25">
        <v>2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1</v>
      </c>
      <c r="N30" s="25">
        <v>0</v>
      </c>
    </row>
    <row r="31" spans="1:14" x14ac:dyDescent="0.2">
      <c r="A31" s="37" t="s">
        <v>3650</v>
      </c>
      <c r="B31" s="28" t="s">
        <v>4261</v>
      </c>
      <c r="C31" s="28">
        <v>3</v>
      </c>
      <c r="D31" s="37">
        <v>5</v>
      </c>
      <c r="E31" s="28">
        <v>1</v>
      </c>
      <c r="F31" s="37">
        <v>1</v>
      </c>
      <c r="G31" s="29">
        <v>1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</row>
    <row r="32" spans="1:14" x14ac:dyDescent="0.2">
      <c r="A32" s="38"/>
      <c r="B32" s="22" t="s">
        <v>4263</v>
      </c>
      <c r="C32" s="22">
        <v>2</v>
      </c>
      <c r="D32" s="38"/>
      <c r="E32" s="22">
        <v>0</v>
      </c>
      <c r="F32" s="38"/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</row>
  </sheetData>
  <mergeCells count="21">
    <mergeCell ref="A31:A32"/>
    <mergeCell ref="A6:A7"/>
    <mergeCell ref="A8:A10"/>
    <mergeCell ref="A11:A12"/>
    <mergeCell ref="A16:A17"/>
    <mergeCell ref="A18:A19"/>
    <mergeCell ref="A26:A27"/>
    <mergeCell ref="D31:D32"/>
    <mergeCell ref="F6:F7"/>
    <mergeCell ref="F11:F12"/>
    <mergeCell ref="F8:F10"/>
    <mergeCell ref="F16:F17"/>
    <mergeCell ref="F18:F19"/>
    <mergeCell ref="F26:F27"/>
    <mergeCell ref="F31:F32"/>
    <mergeCell ref="D6:D7"/>
    <mergeCell ref="D8:D10"/>
    <mergeCell ref="D11:D12"/>
    <mergeCell ref="D16:D17"/>
    <mergeCell ref="D18:D19"/>
    <mergeCell ref="D26:D2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BE137-65B9-514B-9453-5B0FB0A29112}">
  <sheetPr codeName="Sheet8" filterMode="1"/>
  <dimension ref="A1:G76"/>
  <sheetViews>
    <sheetView zoomScale="92" zoomScaleNormal="178" workbookViewId="0">
      <selection activeCell="B46" sqref="B46"/>
    </sheetView>
  </sheetViews>
  <sheetFormatPr baseColWidth="10" defaultRowHeight="16" x14ac:dyDescent="0.2"/>
  <cols>
    <col min="1" max="1" width="10.83203125" style="33"/>
    <col min="2" max="2" width="17.33203125" style="33" bestFit="1" customWidth="1"/>
    <col min="3" max="3" width="113.83203125" style="33" customWidth="1"/>
    <col min="4" max="4" width="34.1640625" style="33" bestFit="1" customWidth="1"/>
    <col min="5" max="5" width="13.83203125" style="33" bestFit="1" customWidth="1"/>
    <col min="6" max="6" width="22.1640625" style="33" customWidth="1"/>
    <col min="7" max="16384" width="10.83203125" style="33"/>
  </cols>
  <sheetData>
    <row r="1" spans="1:6" x14ac:dyDescent="0.2">
      <c r="A1" s="9" t="s">
        <v>5256</v>
      </c>
    </row>
    <row r="3" spans="1:6" s="34" customFormat="1" x14ac:dyDescent="0.2">
      <c r="A3" s="31" t="s">
        <v>1503</v>
      </c>
      <c r="B3" s="31" t="s">
        <v>1091</v>
      </c>
      <c r="C3" s="31" t="s">
        <v>5226</v>
      </c>
      <c r="D3" s="31" t="s">
        <v>2415</v>
      </c>
      <c r="E3" s="31" t="s">
        <v>1222</v>
      </c>
      <c r="F3" s="31" t="s">
        <v>5253</v>
      </c>
    </row>
    <row r="4" spans="1:6" customFormat="1" hidden="1" x14ac:dyDescent="0.2">
      <c r="A4" s="35" t="s">
        <v>1086</v>
      </c>
      <c r="B4" s="30" t="s">
        <v>1517</v>
      </c>
      <c r="C4" s="30" t="s">
        <v>1498</v>
      </c>
      <c r="D4" s="30"/>
      <c r="E4" s="30"/>
      <c r="F4" s="30"/>
    </row>
    <row r="5" spans="1:6" customFormat="1" hidden="1" x14ac:dyDescent="0.2">
      <c r="A5" s="35"/>
      <c r="B5" s="30" t="s">
        <v>1518</v>
      </c>
      <c r="C5" s="30" t="s">
        <v>1498</v>
      </c>
      <c r="D5" s="30"/>
      <c r="E5" s="30"/>
      <c r="F5" s="30"/>
    </row>
    <row r="6" spans="1:6" customFormat="1" hidden="1" x14ac:dyDescent="0.2">
      <c r="A6" s="35"/>
      <c r="B6" s="30" t="s">
        <v>972</v>
      </c>
      <c r="C6" s="30" t="s">
        <v>973</v>
      </c>
      <c r="D6" s="30"/>
      <c r="E6" s="30"/>
      <c r="F6" s="30"/>
    </row>
    <row r="7" spans="1:6" customFormat="1" hidden="1" x14ac:dyDescent="0.2">
      <c r="A7" s="35"/>
      <c r="B7" s="30" t="s">
        <v>3492</v>
      </c>
      <c r="C7" s="30" t="s">
        <v>1498</v>
      </c>
      <c r="D7" s="30"/>
      <c r="E7" s="30"/>
      <c r="F7" s="30"/>
    </row>
    <row r="8" spans="1:6" customFormat="1" hidden="1" x14ac:dyDescent="0.2">
      <c r="A8" s="35"/>
      <c r="B8" s="30" t="s">
        <v>983</v>
      </c>
      <c r="C8" s="30" t="s">
        <v>1498</v>
      </c>
      <c r="D8" s="30"/>
      <c r="E8" s="30"/>
      <c r="F8" s="30"/>
    </row>
    <row r="9" spans="1:6" customFormat="1" hidden="1" x14ac:dyDescent="0.2">
      <c r="A9" s="35"/>
      <c r="B9" s="30" t="s">
        <v>985</v>
      </c>
      <c r="C9" s="30" t="s">
        <v>1498</v>
      </c>
      <c r="D9" s="30"/>
      <c r="E9" s="30"/>
      <c r="F9" s="30"/>
    </row>
    <row r="10" spans="1:6" customFormat="1" hidden="1" x14ac:dyDescent="0.2">
      <c r="A10" s="35"/>
      <c r="B10" s="30" t="s">
        <v>3500</v>
      </c>
      <c r="C10" s="30" t="s">
        <v>3501</v>
      </c>
      <c r="D10" s="30"/>
      <c r="E10" s="30"/>
      <c r="F10" s="30"/>
    </row>
    <row r="11" spans="1:6" customFormat="1" hidden="1" x14ac:dyDescent="0.2">
      <c r="A11" s="35"/>
      <c r="B11" s="30" t="s">
        <v>989</v>
      </c>
      <c r="C11" s="30" t="s">
        <v>990</v>
      </c>
      <c r="D11" s="30" t="s">
        <v>2427</v>
      </c>
      <c r="E11" s="30" t="s">
        <v>2416</v>
      </c>
      <c r="F11" s="30" t="s">
        <v>5234</v>
      </c>
    </row>
    <row r="12" spans="1:6" customFormat="1" hidden="1" x14ac:dyDescent="0.2">
      <c r="A12" s="35"/>
      <c r="B12" s="30" t="s">
        <v>1001</v>
      </c>
      <c r="C12" s="30" t="s">
        <v>1498</v>
      </c>
      <c r="D12" s="30"/>
      <c r="E12" s="30"/>
      <c r="F12" s="30"/>
    </row>
    <row r="13" spans="1:6" customFormat="1" hidden="1" x14ac:dyDescent="0.2">
      <c r="A13" s="35"/>
      <c r="B13" s="30" t="s">
        <v>3508</v>
      </c>
      <c r="C13" s="30" t="s">
        <v>5229</v>
      </c>
      <c r="D13" s="30"/>
      <c r="E13" s="30"/>
      <c r="F13" s="30"/>
    </row>
    <row r="14" spans="1:6" customFormat="1" hidden="1" x14ac:dyDescent="0.2">
      <c r="A14" s="35"/>
      <c r="B14" s="30" t="s">
        <v>1013</v>
      </c>
      <c r="C14" s="30" t="s">
        <v>1498</v>
      </c>
      <c r="D14" s="30"/>
      <c r="E14" s="30"/>
      <c r="F14" s="30"/>
    </row>
    <row r="15" spans="1:6" customFormat="1" hidden="1" x14ac:dyDescent="0.2">
      <c r="A15" s="35"/>
      <c r="B15" s="30" t="s">
        <v>1005</v>
      </c>
      <c r="C15" s="30" t="s">
        <v>1498</v>
      </c>
      <c r="D15" s="30"/>
      <c r="E15" s="30"/>
      <c r="F15" s="30"/>
    </row>
    <row r="16" spans="1:6" customFormat="1" hidden="1" x14ac:dyDescent="0.2">
      <c r="A16" s="35"/>
      <c r="B16" s="30" t="s">
        <v>3516</v>
      </c>
      <c r="C16" s="30" t="s">
        <v>5230</v>
      </c>
      <c r="D16" s="30" t="s">
        <v>5231</v>
      </c>
      <c r="E16" s="30" t="s">
        <v>2416</v>
      </c>
      <c r="F16" s="30" t="s">
        <v>5233</v>
      </c>
    </row>
    <row r="17" spans="1:7" hidden="1" x14ac:dyDescent="0.2">
      <c r="A17" s="35"/>
      <c r="B17" s="30" t="s">
        <v>1019</v>
      </c>
      <c r="C17" s="30" t="s">
        <v>5232</v>
      </c>
      <c r="D17" s="30" t="s">
        <v>2417</v>
      </c>
      <c r="E17" s="30" t="s">
        <v>2414</v>
      </c>
      <c r="F17" s="30" t="s">
        <v>5235</v>
      </c>
      <c r="G17" s="33">
        <v>3665</v>
      </c>
    </row>
    <row r="18" spans="1:7" x14ac:dyDescent="0.2">
      <c r="A18" s="35"/>
      <c r="B18" s="30" t="s">
        <v>1016</v>
      </c>
      <c r="C18" s="30" t="s">
        <v>1017</v>
      </c>
      <c r="D18" s="30" t="s">
        <v>5237</v>
      </c>
      <c r="E18" s="30" t="s">
        <v>2414</v>
      </c>
      <c r="F18" s="30" t="s">
        <v>5236</v>
      </c>
      <c r="G18" s="33">
        <f>12910435-12907117</f>
        <v>3318</v>
      </c>
    </row>
    <row r="19" spans="1:7" customFormat="1" hidden="1" x14ac:dyDescent="0.2">
      <c r="A19" s="35"/>
      <c r="B19" s="30" t="s">
        <v>1022</v>
      </c>
      <c r="C19" s="30" t="s">
        <v>974</v>
      </c>
      <c r="D19" s="30"/>
      <c r="E19" s="30"/>
      <c r="F19" s="30"/>
    </row>
    <row r="20" spans="1:7" hidden="1" x14ac:dyDescent="0.2">
      <c r="A20" s="35"/>
      <c r="B20" s="30" t="s">
        <v>5227</v>
      </c>
      <c r="C20" s="30" t="s">
        <v>3522</v>
      </c>
      <c r="D20" s="30" t="s">
        <v>2417</v>
      </c>
      <c r="E20" s="30" t="s">
        <v>2414</v>
      </c>
      <c r="F20" s="30" t="s">
        <v>5238</v>
      </c>
      <c r="G20" s="33">
        <f>53704620-53704700</f>
        <v>-80</v>
      </c>
    </row>
    <row r="21" spans="1:7" customFormat="1" hidden="1" x14ac:dyDescent="0.2">
      <c r="A21" s="35"/>
      <c r="B21" s="30" t="s">
        <v>5228</v>
      </c>
      <c r="C21" s="30" t="s">
        <v>1498</v>
      </c>
      <c r="D21" s="30"/>
      <c r="E21" s="30"/>
      <c r="F21" s="30"/>
    </row>
    <row r="22" spans="1:7" customFormat="1" hidden="1" x14ac:dyDescent="0.2">
      <c r="A22" s="35"/>
      <c r="B22" s="30" t="s">
        <v>1026</v>
      </c>
      <c r="C22" s="30" t="s">
        <v>1498</v>
      </c>
      <c r="D22" s="30"/>
      <c r="E22" s="30"/>
      <c r="F22" s="30"/>
    </row>
    <row r="23" spans="1:7" customFormat="1" hidden="1" x14ac:dyDescent="0.2">
      <c r="A23" s="35"/>
      <c r="B23" s="30" t="s">
        <v>1040</v>
      </c>
      <c r="C23" s="30" t="s">
        <v>1498</v>
      </c>
      <c r="D23" s="30"/>
      <c r="E23" s="30"/>
      <c r="F23" s="30"/>
    </row>
    <row r="24" spans="1:7" customFormat="1" hidden="1" x14ac:dyDescent="0.2">
      <c r="A24" s="35"/>
      <c r="B24" s="30" t="s">
        <v>4045</v>
      </c>
      <c r="C24" s="30" t="s">
        <v>969</v>
      </c>
      <c r="D24" s="30"/>
      <c r="E24" s="30"/>
      <c r="F24" s="30"/>
    </row>
    <row r="25" spans="1:7" customFormat="1" hidden="1" x14ac:dyDescent="0.2">
      <c r="A25" s="35"/>
      <c r="B25" s="30" t="s">
        <v>3538</v>
      </c>
      <c r="C25" s="30" t="s">
        <v>969</v>
      </c>
      <c r="D25" s="30"/>
      <c r="E25" s="30"/>
      <c r="F25" s="30"/>
    </row>
    <row r="26" spans="1:7" customFormat="1" hidden="1" x14ac:dyDescent="0.2">
      <c r="A26" s="35"/>
      <c r="B26" s="30" t="s">
        <v>1046</v>
      </c>
      <c r="C26" s="30" t="s">
        <v>1047</v>
      </c>
      <c r="D26" s="30" t="s">
        <v>2426</v>
      </c>
      <c r="E26" s="30" t="s">
        <v>2416</v>
      </c>
      <c r="F26" s="30" t="s">
        <v>5239</v>
      </c>
    </row>
    <row r="27" spans="1:7" customFormat="1" hidden="1" x14ac:dyDescent="0.2">
      <c r="A27" s="35"/>
      <c r="B27" s="30" t="s">
        <v>3545</v>
      </c>
      <c r="C27" s="30" t="s">
        <v>3546</v>
      </c>
      <c r="D27" s="30"/>
      <c r="E27" s="30"/>
      <c r="F27" s="30"/>
    </row>
    <row r="28" spans="1:7" hidden="1" x14ac:dyDescent="0.2">
      <c r="A28" s="35"/>
      <c r="B28" s="30" t="s">
        <v>1051</v>
      </c>
      <c r="C28" s="30" t="s">
        <v>1052</v>
      </c>
      <c r="D28" s="30" t="s">
        <v>2428</v>
      </c>
      <c r="E28" s="30" t="s">
        <v>2414</v>
      </c>
      <c r="F28" s="30" t="s">
        <v>5240</v>
      </c>
      <c r="G28" s="33">
        <f>58846090-58846674</f>
        <v>-584</v>
      </c>
    </row>
    <row r="29" spans="1:7" x14ac:dyDescent="0.2">
      <c r="A29" s="35"/>
      <c r="B29" s="30" t="s">
        <v>1055</v>
      </c>
      <c r="C29" s="30" t="s">
        <v>1056</v>
      </c>
      <c r="D29" s="30" t="s">
        <v>5237</v>
      </c>
      <c r="E29" s="30" t="s">
        <v>2414</v>
      </c>
      <c r="F29" s="30" t="s">
        <v>5241</v>
      </c>
      <c r="G29" s="33">
        <f>3908849-3911371</f>
        <v>-2522</v>
      </c>
    </row>
    <row r="30" spans="1:7" hidden="1" x14ac:dyDescent="0.2">
      <c r="A30" s="35"/>
      <c r="B30" s="30" t="s">
        <v>2429</v>
      </c>
      <c r="C30" s="30" t="s">
        <v>1987</v>
      </c>
      <c r="D30" s="30" t="s">
        <v>2417</v>
      </c>
      <c r="E30" s="30" t="s">
        <v>2414</v>
      </c>
      <c r="F30" s="30" t="s">
        <v>5245</v>
      </c>
      <c r="G30" s="33">
        <f>47586720-47587302</f>
        <v>-582</v>
      </c>
    </row>
    <row r="31" spans="1:7" customFormat="1" hidden="1" x14ac:dyDescent="0.2">
      <c r="A31" s="35"/>
      <c r="B31" s="30" t="s">
        <v>3552</v>
      </c>
      <c r="C31" s="30" t="s">
        <v>1498</v>
      </c>
      <c r="D31" s="30"/>
      <c r="E31" s="30"/>
      <c r="F31" s="30"/>
    </row>
    <row r="32" spans="1:7" customFormat="1" hidden="1" x14ac:dyDescent="0.2">
      <c r="A32" s="35"/>
      <c r="B32" s="30" t="s">
        <v>1058</v>
      </c>
      <c r="C32" s="30" t="s">
        <v>1498</v>
      </c>
      <c r="D32" s="30"/>
      <c r="E32" s="30"/>
      <c r="F32" s="30"/>
    </row>
    <row r="33" spans="1:7" customFormat="1" hidden="1" x14ac:dyDescent="0.2">
      <c r="A33" s="35"/>
      <c r="B33" s="30" t="s">
        <v>1060</v>
      </c>
      <c r="C33" s="30" t="s">
        <v>969</v>
      </c>
      <c r="D33" s="30"/>
      <c r="E33" s="30"/>
      <c r="F33" s="30"/>
    </row>
    <row r="34" spans="1:7" customFormat="1" hidden="1" x14ac:dyDescent="0.2">
      <c r="A34" s="35"/>
      <c r="B34" s="30" t="s">
        <v>1064</v>
      </c>
      <c r="C34" s="30" t="s">
        <v>1498</v>
      </c>
      <c r="D34" s="30"/>
      <c r="E34" s="30"/>
      <c r="F34" s="30"/>
    </row>
    <row r="35" spans="1:7" customFormat="1" hidden="1" x14ac:dyDescent="0.2">
      <c r="A35" s="35"/>
      <c r="B35" s="30" t="s">
        <v>1066</v>
      </c>
      <c r="C35" s="30" t="s">
        <v>1498</v>
      </c>
      <c r="D35" s="30"/>
      <c r="E35" s="30"/>
      <c r="F35" s="30"/>
    </row>
    <row r="36" spans="1:7" customFormat="1" hidden="1" x14ac:dyDescent="0.2">
      <c r="A36" s="35"/>
      <c r="B36" s="30" t="s">
        <v>1519</v>
      </c>
      <c r="C36" s="30" t="s">
        <v>1498</v>
      </c>
      <c r="D36" s="30"/>
      <c r="E36" s="30"/>
      <c r="F36" s="30"/>
    </row>
    <row r="37" spans="1:7" customFormat="1" hidden="1" x14ac:dyDescent="0.2">
      <c r="A37" s="35"/>
      <c r="B37" s="30" t="s">
        <v>1520</v>
      </c>
      <c r="C37" s="30" t="s">
        <v>1498</v>
      </c>
      <c r="D37" s="30"/>
      <c r="E37" s="30"/>
      <c r="F37" s="30"/>
    </row>
    <row r="38" spans="1:7" customFormat="1" hidden="1" x14ac:dyDescent="0.2">
      <c r="A38" s="35"/>
      <c r="B38" s="30" t="s">
        <v>1084</v>
      </c>
      <c r="C38" s="30" t="s">
        <v>1498</v>
      </c>
      <c r="D38" s="30"/>
      <c r="E38" s="30"/>
      <c r="F38" s="30"/>
    </row>
    <row r="39" spans="1:7" hidden="1" x14ac:dyDescent="0.2">
      <c r="A39" s="35"/>
      <c r="B39" s="30" t="s">
        <v>1078</v>
      </c>
      <c r="C39" s="30" t="s">
        <v>1033</v>
      </c>
      <c r="D39" s="30" t="s">
        <v>5242</v>
      </c>
      <c r="E39" s="30" t="s">
        <v>5243</v>
      </c>
      <c r="F39" s="30" t="s">
        <v>5244</v>
      </c>
    </row>
    <row r="40" spans="1:7" customFormat="1" hidden="1" x14ac:dyDescent="0.2">
      <c r="A40" s="35"/>
      <c r="B40" s="30" t="s">
        <v>1079</v>
      </c>
      <c r="C40" s="30" t="s">
        <v>969</v>
      </c>
      <c r="D40" s="30"/>
      <c r="E40" s="30"/>
      <c r="F40" s="30"/>
    </row>
    <row r="41" spans="1:7" customFormat="1" hidden="1" x14ac:dyDescent="0.2">
      <c r="A41" s="35"/>
      <c r="B41" s="30" t="s">
        <v>1081</v>
      </c>
      <c r="C41" s="30" t="s">
        <v>5252</v>
      </c>
      <c r="D41" s="30" t="s">
        <v>2426</v>
      </c>
      <c r="E41" s="30" t="s">
        <v>2416</v>
      </c>
      <c r="F41" s="30" t="s">
        <v>5254</v>
      </c>
    </row>
    <row r="42" spans="1:7" customFormat="1" hidden="1" x14ac:dyDescent="0.2">
      <c r="A42" s="35"/>
      <c r="B42" s="30" t="s">
        <v>1521</v>
      </c>
      <c r="C42" s="30" t="s">
        <v>1522</v>
      </c>
      <c r="D42" s="30"/>
      <c r="E42" s="30"/>
      <c r="F42" s="30"/>
    </row>
    <row r="43" spans="1:7" customFormat="1" hidden="1" x14ac:dyDescent="0.2">
      <c r="A43" s="35"/>
      <c r="B43" s="30" t="s">
        <v>1523</v>
      </c>
      <c r="C43" s="30" t="s">
        <v>1524</v>
      </c>
      <c r="D43" s="30" t="s">
        <v>5247</v>
      </c>
      <c r="E43" s="30" t="s">
        <v>5248</v>
      </c>
      <c r="F43" s="30" t="s">
        <v>5246</v>
      </c>
    </row>
    <row r="44" spans="1:7" customFormat="1" hidden="1" x14ac:dyDescent="0.2">
      <c r="A44" s="30" t="s">
        <v>1087</v>
      </c>
      <c r="B44" s="30" t="s">
        <v>1076</v>
      </c>
      <c r="C44" s="30" t="s">
        <v>969</v>
      </c>
      <c r="D44" s="30"/>
      <c r="E44" s="30"/>
      <c r="F44" s="30"/>
    </row>
    <row r="45" spans="1:7" customFormat="1" hidden="1" x14ac:dyDescent="0.2">
      <c r="A45" s="35" t="s">
        <v>1089</v>
      </c>
      <c r="B45" s="30" t="s">
        <v>976</v>
      </c>
      <c r="C45" s="30" t="s">
        <v>977</v>
      </c>
      <c r="D45" s="30" t="s">
        <v>5247</v>
      </c>
      <c r="E45" s="30" t="s">
        <v>5248</v>
      </c>
      <c r="F45" s="30" t="s">
        <v>5246</v>
      </c>
    </row>
    <row r="46" spans="1:7" x14ac:dyDescent="0.2">
      <c r="A46" s="35"/>
      <c r="B46" s="30" t="s">
        <v>996</v>
      </c>
      <c r="C46" s="30" t="s">
        <v>5249</v>
      </c>
      <c r="D46" s="30" t="s">
        <v>5237</v>
      </c>
      <c r="E46" s="30" t="s">
        <v>2414</v>
      </c>
      <c r="F46" s="30" t="s">
        <v>5250</v>
      </c>
      <c r="G46" s="33">
        <f>72496732-72498285</f>
        <v>-1553</v>
      </c>
    </row>
    <row r="47" spans="1:7" customFormat="1" hidden="1" x14ac:dyDescent="0.2">
      <c r="A47" s="35"/>
      <c r="B47" s="30" t="s">
        <v>998</v>
      </c>
      <c r="C47" s="30" t="s">
        <v>3570</v>
      </c>
      <c r="D47" s="30"/>
      <c r="E47" s="30"/>
      <c r="F47" s="30"/>
    </row>
    <row r="48" spans="1:7" customFormat="1" hidden="1" x14ac:dyDescent="0.2">
      <c r="A48" s="35"/>
      <c r="B48" s="30" t="s">
        <v>1014</v>
      </c>
      <c r="C48" s="30" t="s">
        <v>1015</v>
      </c>
      <c r="D48" s="30" t="s">
        <v>2425</v>
      </c>
      <c r="E48" s="30" t="s">
        <v>2416</v>
      </c>
      <c r="F48" s="30" t="s">
        <v>5251</v>
      </c>
    </row>
    <row r="49" spans="1:7" customFormat="1" hidden="1" x14ac:dyDescent="0.2">
      <c r="A49" s="35"/>
      <c r="B49" s="30" t="s">
        <v>1061</v>
      </c>
      <c r="C49" s="30" t="s">
        <v>1062</v>
      </c>
      <c r="D49" s="30"/>
      <c r="E49" s="30"/>
      <c r="F49" s="30"/>
    </row>
    <row r="50" spans="1:7" customFormat="1" hidden="1" x14ac:dyDescent="0.2">
      <c r="A50" s="35"/>
      <c r="B50" s="30" t="s">
        <v>1073</v>
      </c>
      <c r="C50" s="30" t="s">
        <v>1074</v>
      </c>
      <c r="D50" s="30"/>
      <c r="E50" s="30"/>
      <c r="F50" s="30"/>
    </row>
    <row r="51" spans="1:7" hidden="1" x14ac:dyDescent="0.2">
      <c r="A51" s="35" t="s">
        <v>1090</v>
      </c>
      <c r="B51" s="30" t="s">
        <v>1031</v>
      </c>
      <c r="C51" s="30" t="s">
        <v>1987</v>
      </c>
      <c r="D51" s="30" t="s">
        <v>2417</v>
      </c>
      <c r="E51" s="30" t="s">
        <v>2414</v>
      </c>
      <c r="F51" s="30" t="s">
        <v>5245</v>
      </c>
      <c r="G51" s="33">
        <f>10652743-10654215</f>
        <v>-1472</v>
      </c>
    </row>
    <row r="52" spans="1:7" customFormat="1" hidden="1" x14ac:dyDescent="0.2">
      <c r="A52" s="35"/>
      <c r="B52" s="30" t="s">
        <v>3553</v>
      </c>
      <c r="C52" s="30" t="s">
        <v>969</v>
      </c>
      <c r="D52" s="30"/>
      <c r="E52" s="30"/>
      <c r="F52" s="30"/>
    </row>
    <row r="53" spans="1:7" customFormat="1" hidden="1" x14ac:dyDescent="0.2">
      <c r="A53" s="35" t="s">
        <v>2435</v>
      </c>
      <c r="B53" s="30" t="s">
        <v>1010</v>
      </c>
      <c r="C53" s="30" t="s">
        <v>1011</v>
      </c>
      <c r="D53" s="30" t="s">
        <v>2418</v>
      </c>
      <c r="E53" s="30" t="s">
        <v>2416</v>
      </c>
      <c r="F53" s="30" t="s">
        <v>5236</v>
      </c>
    </row>
    <row r="54" spans="1:7" customFormat="1" hidden="1" x14ac:dyDescent="0.2">
      <c r="A54" s="35"/>
      <c r="B54" s="30" t="s">
        <v>1075</v>
      </c>
      <c r="C54" s="30" t="s">
        <v>974</v>
      </c>
      <c r="D54" s="30"/>
      <c r="E54" s="30"/>
      <c r="F54" s="30"/>
    </row>
    <row r="55" spans="1:7" customFormat="1" hidden="1" x14ac:dyDescent="0.2">
      <c r="A55" s="35" t="s">
        <v>2436</v>
      </c>
      <c r="B55" s="30" t="s">
        <v>1504</v>
      </c>
      <c r="C55" s="30" t="s">
        <v>1505</v>
      </c>
      <c r="D55" s="30"/>
      <c r="E55" s="30"/>
      <c r="F55" s="30"/>
    </row>
    <row r="56" spans="1:7" hidden="1" x14ac:dyDescent="0.2">
      <c r="A56" s="35"/>
      <c r="B56" s="30" t="s">
        <v>1506</v>
      </c>
      <c r="C56" s="30" t="s">
        <v>1507</v>
      </c>
      <c r="D56" s="32"/>
      <c r="E56" s="32"/>
      <c r="F56" s="30"/>
    </row>
    <row r="57" spans="1:7" customFormat="1" hidden="1" x14ac:dyDescent="0.2">
      <c r="A57" s="35"/>
      <c r="B57" s="30" t="s">
        <v>1508</v>
      </c>
      <c r="C57" s="30" t="s">
        <v>1092</v>
      </c>
      <c r="D57" s="30"/>
      <c r="E57" s="30"/>
      <c r="F57" s="30"/>
    </row>
    <row r="58" spans="1:7" customFormat="1" hidden="1" x14ac:dyDescent="0.2">
      <c r="A58" s="35"/>
      <c r="B58" s="30" t="s">
        <v>1509</v>
      </c>
      <c r="C58" s="30" t="s">
        <v>1510</v>
      </c>
      <c r="D58" s="30"/>
      <c r="E58" s="30"/>
      <c r="F58" s="30"/>
    </row>
    <row r="59" spans="1:7" customFormat="1" hidden="1" x14ac:dyDescent="0.2">
      <c r="A59" s="35"/>
      <c r="B59" s="30" t="s">
        <v>991</v>
      </c>
      <c r="C59" s="30" t="s">
        <v>992</v>
      </c>
      <c r="D59" s="30"/>
      <c r="E59" s="30"/>
      <c r="F59" s="30"/>
    </row>
    <row r="60" spans="1:7" customFormat="1" hidden="1" x14ac:dyDescent="0.2">
      <c r="A60" s="35"/>
      <c r="B60" s="30" t="s">
        <v>1511</v>
      </c>
      <c r="C60" s="30" t="s">
        <v>1877</v>
      </c>
      <c r="D60" s="30"/>
      <c r="E60" s="30"/>
      <c r="F60" s="30"/>
    </row>
    <row r="61" spans="1:7" customFormat="1" hidden="1" x14ac:dyDescent="0.2">
      <c r="A61" s="35"/>
      <c r="B61" s="30" t="s">
        <v>1512</v>
      </c>
      <c r="C61" s="30" t="s">
        <v>1498</v>
      </c>
      <c r="D61" s="30"/>
      <c r="E61" s="30"/>
      <c r="F61" s="30"/>
    </row>
    <row r="62" spans="1:7" customFormat="1" hidden="1" x14ac:dyDescent="0.2">
      <c r="A62" s="35"/>
      <c r="B62" s="30" t="s">
        <v>1034</v>
      </c>
      <c r="C62" s="30" t="s">
        <v>1498</v>
      </c>
      <c r="D62" s="30"/>
      <c r="E62" s="30"/>
      <c r="F62" s="30"/>
    </row>
    <row r="63" spans="1:7" customFormat="1" hidden="1" x14ac:dyDescent="0.2">
      <c r="A63" s="35"/>
      <c r="B63" s="30" t="s">
        <v>3534</v>
      </c>
      <c r="C63" s="30" t="s">
        <v>969</v>
      </c>
      <c r="D63" s="30"/>
      <c r="E63" s="30"/>
      <c r="F63" s="30"/>
    </row>
    <row r="64" spans="1:7" customFormat="1" hidden="1" x14ac:dyDescent="0.2">
      <c r="A64" s="35"/>
      <c r="B64" s="30" t="s">
        <v>1032</v>
      </c>
      <c r="C64" s="30" t="s">
        <v>969</v>
      </c>
      <c r="D64" s="30"/>
      <c r="E64" s="30"/>
      <c r="F64" s="30"/>
    </row>
    <row r="65" spans="1:7" customFormat="1" hidden="1" x14ac:dyDescent="0.2">
      <c r="A65" s="35"/>
      <c r="B65" s="30" t="s">
        <v>1513</v>
      </c>
      <c r="C65" s="30" t="s">
        <v>1514</v>
      </c>
      <c r="D65" s="30"/>
      <c r="E65" s="30"/>
      <c r="F65" s="30"/>
    </row>
    <row r="66" spans="1:7" customFormat="1" hidden="1" x14ac:dyDescent="0.2">
      <c r="A66" s="35"/>
      <c r="B66" s="30" t="s">
        <v>3559</v>
      </c>
      <c r="C66" s="30" t="s">
        <v>1498</v>
      </c>
      <c r="D66" s="30"/>
      <c r="E66" s="30"/>
      <c r="F66" s="30"/>
    </row>
    <row r="67" spans="1:7" customFormat="1" hidden="1" x14ac:dyDescent="0.2">
      <c r="A67" s="35"/>
      <c r="B67" s="30" t="s">
        <v>1083</v>
      </c>
      <c r="C67" s="30" t="s">
        <v>1498</v>
      </c>
      <c r="D67" s="30"/>
      <c r="E67" s="30"/>
      <c r="F67" s="30"/>
    </row>
    <row r="68" spans="1:7" customFormat="1" hidden="1" x14ac:dyDescent="0.2">
      <c r="A68" s="35" t="s">
        <v>2437</v>
      </c>
      <c r="B68" s="30" t="s">
        <v>3490</v>
      </c>
      <c r="C68" s="30" t="s">
        <v>1498</v>
      </c>
      <c r="D68" s="30"/>
      <c r="E68" s="30"/>
      <c r="F68" s="30"/>
    </row>
    <row r="69" spans="1:7" customFormat="1" hidden="1" x14ac:dyDescent="0.2">
      <c r="A69" s="35"/>
      <c r="B69" s="30" t="s">
        <v>1515</v>
      </c>
      <c r="C69" s="30" t="s">
        <v>1498</v>
      </c>
      <c r="D69" s="30"/>
      <c r="E69" s="30"/>
      <c r="F69" s="30"/>
    </row>
    <row r="70" spans="1:7" customFormat="1" hidden="1" x14ac:dyDescent="0.2">
      <c r="A70" s="35"/>
      <c r="B70" s="30" t="s">
        <v>1516</v>
      </c>
      <c r="C70" s="30" t="s">
        <v>1498</v>
      </c>
      <c r="D70" s="30"/>
      <c r="E70" s="30"/>
      <c r="F70" s="30"/>
    </row>
    <row r="71" spans="1:7" x14ac:dyDescent="0.2">
      <c r="A71" s="35"/>
      <c r="B71" s="30" t="s">
        <v>979</v>
      </c>
      <c r="C71" s="30" t="s">
        <v>980</v>
      </c>
      <c r="D71" s="30" t="s">
        <v>2413</v>
      </c>
      <c r="E71" s="30" t="s">
        <v>2414</v>
      </c>
      <c r="F71" s="30" t="s">
        <v>5259</v>
      </c>
      <c r="G71" s="33">
        <f>27385345-27388484</f>
        <v>-3139</v>
      </c>
    </row>
    <row r="72" spans="1:7" customFormat="1" hidden="1" x14ac:dyDescent="0.2">
      <c r="A72" s="35"/>
      <c r="B72" s="30" t="s">
        <v>1035</v>
      </c>
      <c r="C72" s="30" t="s">
        <v>1036</v>
      </c>
      <c r="D72" s="30"/>
      <c r="E72" s="30"/>
      <c r="F72" s="30"/>
    </row>
    <row r="73" spans="1:7" customFormat="1" hidden="1" x14ac:dyDescent="0.2">
      <c r="A73" s="35"/>
      <c r="B73" s="30" t="s">
        <v>1039</v>
      </c>
      <c r="C73" s="30" t="s">
        <v>974</v>
      </c>
      <c r="D73" s="30"/>
      <c r="E73" s="30"/>
      <c r="F73" s="30"/>
    </row>
    <row r="74" spans="1:7" customFormat="1" hidden="1" x14ac:dyDescent="0.2">
      <c r="A74" s="35"/>
      <c r="B74" s="30" t="s">
        <v>1044</v>
      </c>
      <c r="C74" s="30" t="s">
        <v>969</v>
      </c>
      <c r="D74" s="30"/>
      <c r="E74" s="30"/>
      <c r="F74" s="30"/>
    </row>
    <row r="75" spans="1:7" customFormat="1" hidden="1" x14ac:dyDescent="0.2">
      <c r="A75" s="35"/>
      <c r="B75" s="30" t="s">
        <v>1048</v>
      </c>
      <c r="C75" s="30" t="s">
        <v>1049</v>
      </c>
      <c r="D75" s="30"/>
      <c r="E75" s="30"/>
      <c r="F75" s="30"/>
    </row>
    <row r="76" spans="1:7" customFormat="1" hidden="1" x14ac:dyDescent="0.2">
      <c r="A76" s="35"/>
      <c r="B76" s="30" t="s">
        <v>3562</v>
      </c>
      <c r="C76" s="30" t="s">
        <v>1498</v>
      </c>
      <c r="D76" s="30"/>
      <c r="E76" s="30"/>
      <c r="F76" s="30"/>
    </row>
  </sheetData>
  <autoFilter ref="A3:F76" xr:uid="{CEA94B5C-C10C-4844-B90E-8533B9ACC477}">
    <filterColumn colId="3">
      <filters>
        <filter val="drought and salt tolerance"/>
        <filter val="salt stress"/>
      </filters>
    </filterColumn>
    <filterColumn colId="4">
      <customFilters>
        <customFilter operator="notEqual" val=" "/>
      </customFilters>
    </filterColumn>
  </autoFilter>
  <mergeCells count="6">
    <mergeCell ref="A68:A76"/>
    <mergeCell ref="A4:A43"/>
    <mergeCell ref="A45:A50"/>
    <mergeCell ref="A51:A52"/>
    <mergeCell ref="A53:A54"/>
    <mergeCell ref="A55:A6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A9E13-FD3F-D24A-9973-E5F83A2E66F1}">
  <sheetPr codeName="Sheet9"/>
  <dimension ref="A1:I191"/>
  <sheetViews>
    <sheetView zoomScale="125" workbookViewId="0">
      <selection activeCell="A2" sqref="A2"/>
    </sheetView>
  </sheetViews>
  <sheetFormatPr baseColWidth="10" defaultRowHeight="16" x14ac:dyDescent="0.2"/>
  <cols>
    <col min="1" max="1" width="22.83203125" customWidth="1"/>
    <col min="2" max="2" width="41.33203125" customWidth="1"/>
  </cols>
  <sheetData>
    <row r="1" spans="1:9" x14ac:dyDescent="0.2">
      <c r="A1" s="1" t="s">
        <v>5257</v>
      </c>
    </row>
    <row r="3" spans="1:9" s="1" customFormat="1" x14ac:dyDescent="0.2">
      <c r="A3" s="8" t="s">
        <v>1160</v>
      </c>
      <c r="B3" s="8" t="s">
        <v>1161</v>
      </c>
      <c r="C3" s="1" t="s">
        <v>1158</v>
      </c>
      <c r="D3" s="1" t="s">
        <v>1159</v>
      </c>
      <c r="E3" s="1" t="s">
        <v>2420</v>
      </c>
      <c r="F3" s="1" t="s">
        <v>2421</v>
      </c>
      <c r="G3" s="1" t="s">
        <v>2422</v>
      </c>
      <c r="H3" s="1" t="s">
        <v>2423</v>
      </c>
      <c r="I3" s="1" t="s">
        <v>2424</v>
      </c>
    </row>
    <row r="4" spans="1:9" x14ac:dyDescent="0.2">
      <c r="A4" t="s">
        <v>1162</v>
      </c>
      <c r="B4" t="s">
        <v>1163</v>
      </c>
      <c r="C4">
        <v>121</v>
      </c>
      <c r="D4">
        <v>16</v>
      </c>
      <c r="E4">
        <v>1.7</v>
      </c>
      <c r="F4">
        <v>1</v>
      </c>
      <c r="G4" t="s">
        <v>4662</v>
      </c>
      <c r="H4" t="s">
        <v>4904</v>
      </c>
      <c r="I4" t="s">
        <v>4662</v>
      </c>
    </row>
    <row r="5" spans="1:9" x14ac:dyDescent="0.2">
      <c r="A5" t="s">
        <v>1166</v>
      </c>
      <c r="B5" t="s">
        <v>1167</v>
      </c>
      <c r="C5">
        <v>1867</v>
      </c>
      <c r="D5">
        <v>43</v>
      </c>
      <c r="E5">
        <v>26.24</v>
      </c>
      <c r="F5">
        <v>3</v>
      </c>
      <c r="G5" t="s">
        <v>4663</v>
      </c>
      <c r="H5" t="s">
        <v>4905</v>
      </c>
      <c r="I5" t="s">
        <v>4663</v>
      </c>
    </row>
    <row r="6" spans="1:9" x14ac:dyDescent="0.2">
      <c r="A6" t="s">
        <v>1164</v>
      </c>
      <c r="B6" t="s">
        <v>1165</v>
      </c>
      <c r="C6">
        <v>302</v>
      </c>
      <c r="D6">
        <v>12</v>
      </c>
      <c r="E6">
        <v>4.25</v>
      </c>
      <c r="F6">
        <v>5</v>
      </c>
      <c r="G6" t="s">
        <v>4664</v>
      </c>
      <c r="H6" t="s">
        <v>4630</v>
      </c>
      <c r="I6" t="s">
        <v>4664</v>
      </c>
    </row>
    <row r="7" spans="1:9" x14ac:dyDescent="0.2">
      <c r="A7" t="s">
        <v>1198</v>
      </c>
      <c r="B7" t="s">
        <v>1199</v>
      </c>
      <c r="C7">
        <v>108</v>
      </c>
      <c r="D7">
        <v>6</v>
      </c>
      <c r="E7">
        <v>1.52</v>
      </c>
      <c r="F7">
        <v>8</v>
      </c>
      <c r="G7" t="s">
        <v>4863</v>
      </c>
      <c r="H7" t="s">
        <v>4906</v>
      </c>
      <c r="I7" t="s">
        <v>4665</v>
      </c>
    </row>
    <row r="8" spans="1:9" x14ac:dyDescent="0.2">
      <c r="A8" t="s">
        <v>3566</v>
      </c>
      <c r="B8" t="s">
        <v>3567</v>
      </c>
      <c r="C8">
        <v>2</v>
      </c>
      <c r="D8">
        <v>1</v>
      </c>
      <c r="E8">
        <v>0.03</v>
      </c>
      <c r="F8">
        <v>11</v>
      </c>
      <c r="G8" t="s">
        <v>4666</v>
      </c>
      <c r="H8" t="s">
        <v>4907</v>
      </c>
      <c r="I8" t="s">
        <v>4666</v>
      </c>
    </row>
    <row r="9" spans="1:9" x14ac:dyDescent="0.2">
      <c r="A9" t="s">
        <v>1176</v>
      </c>
      <c r="B9" t="s">
        <v>1177</v>
      </c>
      <c r="C9">
        <v>3</v>
      </c>
      <c r="D9">
        <v>1</v>
      </c>
      <c r="E9">
        <v>0.04</v>
      </c>
      <c r="F9">
        <v>12</v>
      </c>
      <c r="G9" t="s">
        <v>4667</v>
      </c>
      <c r="H9" t="s">
        <v>4628</v>
      </c>
      <c r="I9" t="s">
        <v>4667</v>
      </c>
    </row>
    <row r="10" spans="1:9" x14ac:dyDescent="0.2">
      <c r="A10" t="s">
        <v>1178</v>
      </c>
      <c r="B10" t="s">
        <v>1179</v>
      </c>
      <c r="C10">
        <v>3</v>
      </c>
      <c r="D10">
        <v>1</v>
      </c>
      <c r="E10">
        <v>0.04</v>
      </c>
      <c r="F10">
        <v>13</v>
      </c>
      <c r="G10" t="s">
        <v>4667</v>
      </c>
      <c r="H10" t="s">
        <v>4628</v>
      </c>
      <c r="I10" t="s">
        <v>4667</v>
      </c>
    </row>
    <row r="11" spans="1:9" x14ac:dyDescent="0.2">
      <c r="A11" t="s">
        <v>1233</v>
      </c>
      <c r="B11" t="s">
        <v>1234</v>
      </c>
      <c r="C11">
        <v>96</v>
      </c>
      <c r="D11">
        <v>4</v>
      </c>
      <c r="E11">
        <v>1.35</v>
      </c>
      <c r="F11">
        <v>14</v>
      </c>
      <c r="G11" t="s">
        <v>4668</v>
      </c>
      <c r="H11" t="s">
        <v>4908</v>
      </c>
      <c r="I11" t="s">
        <v>4668</v>
      </c>
    </row>
    <row r="12" spans="1:9" x14ac:dyDescent="0.2">
      <c r="A12" t="s">
        <v>1231</v>
      </c>
      <c r="B12" t="s">
        <v>1232</v>
      </c>
      <c r="C12">
        <v>26</v>
      </c>
      <c r="D12">
        <v>2</v>
      </c>
      <c r="E12">
        <v>0.37</v>
      </c>
      <c r="F12">
        <v>15</v>
      </c>
      <c r="G12" t="s">
        <v>4669</v>
      </c>
      <c r="H12" t="s">
        <v>4909</v>
      </c>
      <c r="I12" t="s">
        <v>4669</v>
      </c>
    </row>
    <row r="13" spans="1:9" x14ac:dyDescent="0.2">
      <c r="A13" t="s">
        <v>1180</v>
      </c>
      <c r="B13" t="s">
        <v>1181</v>
      </c>
      <c r="C13">
        <v>4</v>
      </c>
      <c r="D13">
        <v>1</v>
      </c>
      <c r="E13">
        <v>0.06</v>
      </c>
      <c r="F13">
        <v>16</v>
      </c>
      <c r="G13" t="s">
        <v>4670</v>
      </c>
      <c r="H13" t="s">
        <v>4910</v>
      </c>
      <c r="I13" t="s">
        <v>4670</v>
      </c>
    </row>
    <row r="14" spans="1:9" x14ac:dyDescent="0.2">
      <c r="A14" t="s">
        <v>1186</v>
      </c>
      <c r="B14" t="s">
        <v>1187</v>
      </c>
      <c r="C14">
        <v>30</v>
      </c>
      <c r="D14">
        <v>2</v>
      </c>
      <c r="E14">
        <v>0.42</v>
      </c>
      <c r="F14">
        <v>18</v>
      </c>
      <c r="G14" t="s">
        <v>4671</v>
      </c>
      <c r="H14" t="s">
        <v>4911</v>
      </c>
      <c r="I14" t="s">
        <v>4671</v>
      </c>
    </row>
    <row r="15" spans="1:9" x14ac:dyDescent="0.2">
      <c r="A15" t="s">
        <v>1182</v>
      </c>
      <c r="B15" t="s">
        <v>1183</v>
      </c>
      <c r="C15">
        <v>5</v>
      </c>
      <c r="D15">
        <v>1</v>
      </c>
      <c r="E15">
        <v>7.0000000000000007E-2</v>
      </c>
      <c r="F15">
        <v>21</v>
      </c>
      <c r="G15" t="s">
        <v>4672</v>
      </c>
      <c r="H15" t="s">
        <v>4631</v>
      </c>
      <c r="I15" t="s">
        <v>4672</v>
      </c>
    </row>
    <row r="16" spans="1:9" x14ac:dyDescent="0.2">
      <c r="A16" t="s">
        <v>1184</v>
      </c>
      <c r="B16" t="s">
        <v>1185</v>
      </c>
      <c r="C16">
        <v>5</v>
      </c>
      <c r="D16">
        <v>1</v>
      </c>
      <c r="E16">
        <v>7.0000000000000007E-2</v>
      </c>
      <c r="F16">
        <v>22</v>
      </c>
      <c r="G16" t="s">
        <v>4672</v>
      </c>
      <c r="H16" t="s">
        <v>4912</v>
      </c>
      <c r="I16" t="s">
        <v>4672</v>
      </c>
    </row>
    <row r="17" spans="1:9" x14ac:dyDescent="0.2">
      <c r="A17" t="s">
        <v>1307</v>
      </c>
      <c r="B17" t="s">
        <v>1169</v>
      </c>
      <c r="C17">
        <v>31</v>
      </c>
      <c r="D17">
        <v>2</v>
      </c>
      <c r="E17">
        <v>0.44</v>
      </c>
      <c r="F17">
        <v>25</v>
      </c>
      <c r="G17" t="s">
        <v>4673</v>
      </c>
      <c r="H17" t="s">
        <v>4913</v>
      </c>
      <c r="I17" t="s">
        <v>4673</v>
      </c>
    </row>
    <row r="18" spans="1:9" x14ac:dyDescent="0.2">
      <c r="A18" t="s">
        <v>1192</v>
      </c>
      <c r="B18" t="s">
        <v>1193</v>
      </c>
      <c r="C18">
        <v>43</v>
      </c>
      <c r="D18">
        <v>2</v>
      </c>
      <c r="E18">
        <v>0.6</v>
      </c>
      <c r="F18">
        <v>35</v>
      </c>
      <c r="G18" t="s">
        <v>4674</v>
      </c>
      <c r="H18" t="s">
        <v>4914</v>
      </c>
      <c r="I18" t="s">
        <v>4674</v>
      </c>
    </row>
    <row r="19" spans="1:9" x14ac:dyDescent="0.2">
      <c r="A19" t="s">
        <v>1200</v>
      </c>
      <c r="B19" t="s">
        <v>1201</v>
      </c>
      <c r="C19">
        <v>43</v>
      </c>
      <c r="D19">
        <v>2</v>
      </c>
      <c r="E19">
        <v>0.6</v>
      </c>
      <c r="F19">
        <v>36</v>
      </c>
      <c r="G19" t="s">
        <v>4674</v>
      </c>
      <c r="H19" t="s">
        <v>4915</v>
      </c>
      <c r="I19" t="s">
        <v>4674</v>
      </c>
    </row>
    <row r="20" spans="1:9" x14ac:dyDescent="0.2">
      <c r="A20" t="s">
        <v>4675</v>
      </c>
      <c r="B20" t="s">
        <v>4676</v>
      </c>
      <c r="C20">
        <v>10</v>
      </c>
      <c r="D20">
        <v>1</v>
      </c>
      <c r="E20">
        <v>0.14000000000000001</v>
      </c>
      <c r="F20">
        <v>38</v>
      </c>
      <c r="G20" t="s">
        <v>4677</v>
      </c>
      <c r="H20" t="s">
        <v>4916</v>
      </c>
      <c r="I20" t="s">
        <v>4677</v>
      </c>
    </row>
    <row r="21" spans="1:9" x14ac:dyDescent="0.2">
      <c r="A21" t="s">
        <v>1223</v>
      </c>
      <c r="B21" t="s">
        <v>1224</v>
      </c>
      <c r="C21">
        <v>11</v>
      </c>
      <c r="D21">
        <v>1</v>
      </c>
      <c r="E21">
        <v>0.15</v>
      </c>
      <c r="F21">
        <v>40</v>
      </c>
      <c r="G21" t="s">
        <v>4678</v>
      </c>
      <c r="H21" t="s">
        <v>4917</v>
      </c>
      <c r="I21" t="s">
        <v>4678</v>
      </c>
    </row>
    <row r="22" spans="1:9" x14ac:dyDescent="0.2">
      <c r="A22" t="s">
        <v>1202</v>
      </c>
      <c r="B22" t="s">
        <v>1203</v>
      </c>
      <c r="C22">
        <v>11</v>
      </c>
      <c r="D22">
        <v>1</v>
      </c>
      <c r="E22">
        <v>0.15</v>
      </c>
      <c r="F22">
        <v>41</v>
      </c>
      <c r="G22" t="s">
        <v>4678</v>
      </c>
      <c r="H22" t="s">
        <v>4918</v>
      </c>
      <c r="I22" t="s">
        <v>4678</v>
      </c>
    </row>
    <row r="23" spans="1:9" x14ac:dyDescent="0.2">
      <c r="A23" t="s">
        <v>4679</v>
      </c>
      <c r="B23" t="s">
        <v>4680</v>
      </c>
      <c r="C23">
        <v>94</v>
      </c>
      <c r="D23">
        <v>3</v>
      </c>
      <c r="E23">
        <v>1.32</v>
      </c>
      <c r="F23">
        <v>42</v>
      </c>
      <c r="G23" t="s">
        <v>4919</v>
      </c>
      <c r="H23" t="s">
        <v>4629</v>
      </c>
      <c r="I23" t="s">
        <v>4919</v>
      </c>
    </row>
    <row r="24" spans="1:9" x14ac:dyDescent="0.2">
      <c r="A24" t="s">
        <v>4681</v>
      </c>
      <c r="B24" t="s">
        <v>4682</v>
      </c>
      <c r="C24">
        <v>12</v>
      </c>
      <c r="D24">
        <v>1</v>
      </c>
      <c r="E24">
        <v>0.17</v>
      </c>
      <c r="F24">
        <v>44</v>
      </c>
      <c r="G24" t="s">
        <v>4920</v>
      </c>
      <c r="H24" t="s">
        <v>4921</v>
      </c>
      <c r="I24" t="s">
        <v>4920</v>
      </c>
    </row>
    <row r="25" spans="1:9" x14ac:dyDescent="0.2">
      <c r="A25" t="s">
        <v>1225</v>
      </c>
      <c r="B25" t="s">
        <v>1226</v>
      </c>
      <c r="C25">
        <v>15</v>
      </c>
      <c r="D25">
        <v>1</v>
      </c>
      <c r="E25">
        <v>0.21</v>
      </c>
      <c r="F25">
        <v>49</v>
      </c>
      <c r="G25" t="s">
        <v>4922</v>
      </c>
      <c r="H25" t="s">
        <v>4641</v>
      </c>
      <c r="I25" t="s">
        <v>4922</v>
      </c>
    </row>
    <row r="26" spans="1:9" x14ac:dyDescent="0.2">
      <c r="A26" t="s">
        <v>4683</v>
      </c>
      <c r="B26" t="s">
        <v>4684</v>
      </c>
      <c r="C26">
        <v>16</v>
      </c>
      <c r="D26">
        <v>1</v>
      </c>
      <c r="E26">
        <v>0.22</v>
      </c>
      <c r="F26">
        <v>52</v>
      </c>
      <c r="G26" t="s">
        <v>4923</v>
      </c>
      <c r="H26" t="s">
        <v>4924</v>
      </c>
      <c r="I26" t="s">
        <v>4923</v>
      </c>
    </row>
    <row r="27" spans="1:9" x14ac:dyDescent="0.2">
      <c r="A27" t="s">
        <v>1170</v>
      </c>
      <c r="B27" t="s">
        <v>1171</v>
      </c>
      <c r="C27">
        <v>18</v>
      </c>
      <c r="D27">
        <v>1</v>
      </c>
      <c r="E27">
        <v>0.25</v>
      </c>
      <c r="F27">
        <v>56</v>
      </c>
      <c r="G27" t="s">
        <v>4925</v>
      </c>
      <c r="H27" t="s">
        <v>4926</v>
      </c>
      <c r="I27" t="s">
        <v>4925</v>
      </c>
    </row>
    <row r="28" spans="1:9" x14ac:dyDescent="0.2">
      <c r="A28" t="s">
        <v>4685</v>
      </c>
      <c r="B28" t="s">
        <v>4686</v>
      </c>
      <c r="C28">
        <v>18</v>
      </c>
      <c r="D28">
        <v>1</v>
      </c>
      <c r="E28">
        <v>0.25</v>
      </c>
      <c r="F28">
        <v>57</v>
      </c>
      <c r="G28" t="s">
        <v>4925</v>
      </c>
      <c r="H28" t="s">
        <v>4927</v>
      </c>
      <c r="I28" t="s">
        <v>4925</v>
      </c>
    </row>
    <row r="29" spans="1:9" x14ac:dyDescent="0.2">
      <c r="A29" t="s">
        <v>1172</v>
      </c>
      <c r="B29" t="s">
        <v>1173</v>
      </c>
      <c r="C29">
        <v>20</v>
      </c>
      <c r="D29">
        <v>1</v>
      </c>
      <c r="E29">
        <v>0.28000000000000003</v>
      </c>
      <c r="F29">
        <v>62</v>
      </c>
      <c r="G29" t="s">
        <v>4928</v>
      </c>
      <c r="H29" t="s">
        <v>4929</v>
      </c>
      <c r="I29" t="s">
        <v>4928</v>
      </c>
    </row>
    <row r="30" spans="1:9" x14ac:dyDescent="0.2">
      <c r="A30" t="s">
        <v>1227</v>
      </c>
      <c r="B30" t="s">
        <v>1228</v>
      </c>
      <c r="C30">
        <v>1879</v>
      </c>
      <c r="D30">
        <v>43</v>
      </c>
      <c r="E30">
        <v>26.41</v>
      </c>
      <c r="F30">
        <v>4</v>
      </c>
      <c r="G30" t="s">
        <v>4930</v>
      </c>
      <c r="H30" t="s">
        <v>4931</v>
      </c>
      <c r="I30" t="s">
        <v>4932</v>
      </c>
    </row>
    <row r="31" spans="1:9" x14ac:dyDescent="0.2">
      <c r="A31" t="s">
        <v>1174</v>
      </c>
      <c r="B31" t="s">
        <v>1175</v>
      </c>
      <c r="C31">
        <v>398</v>
      </c>
      <c r="D31">
        <v>8</v>
      </c>
      <c r="E31">
        <v>5.59</v>
      </c>
      <c r="F31">
        <v>50</v>
      </c>
      <c r="G31" t="s">
        <v>4933</v>
      </c>
      <c r="H31" t="s">
        <v>4627</v>
      </c>
      <c r="I31" t="s">
        <v>4934</v>
      </c>
    </row>
    <row r="32" spans="1:9" x14ac:dyDescent="0.2">
      <c r="A32" t="s">
        <v>1190</v>
      </c>
      <c r="B32" t="s">
        <v>1191</v>
      </c>
      <c r="C32">
        <v>520</v>
      </c>
      <c r="D32">
        <v>9</v>
      </c>
      <c r="E32">
        <v>7.31</v>
      </c>
      <c r="F32">
        <v>79</v>
      </c>
      <c r="G32" t="s">
        <v>4935</v>
      </c>
      <c r="H32" t="s">
        <v>4936</v>
      </c>
      <c r="I32" t="s">
        <v>4935</v>
      </c>
    </row>
    <row r="33" spans="1:9" x14ac:dyDescent="0.2">
      <c r="A33" t="s">
        <v>4687</v>
      </c>
      <c r="B33" t="s">
        <v>4688</v>
      </c>
      <c r="C33">
        <v>29</v>
      </c>
      <c r="D33">
        <v>1</v>
      </c>
      <c r="E33">
        <v>0.41</v>
      </c>
      <c r="F33">
        <v>85</v>
      </c>
      <c r="G33" t="s">
        <v>4937</v>
      </c>
      <c r="H33" t="s">
        <v>4938</v>
      </c>
      <c r="I33" t="s">
        <v>4937</v>
      </c>
    </row>
    <row r="34" spans="1:9" x14ac:dyDescent="0.2">
      <c r="A34" t="s">
        <v>3568</v>
      </c>
      <c r="B34" t="s">
        <v>3569</v>
      </c>
      <c r="C34">
        <v>29</v>
      </c>
      <c r="D34">
        <v>1</v>
      </c>
      <c r="E34">
        <v>0.41</v>
      </c>
      <c r="F34">
        <v>86</v>
      </c>
      <c r="G34" t="s">
        <v>4937</v>
      </c>
      <c r="H34" t="s">
        <v>4939</v>
      </c>
      <c r="I34" t="s">
        <v>4937</v>
      </c>
    </row>
    <row r="35" spans="1:9" x14ac:dyDescent="0.2">
      <c r="A35" t="s">
        <v>1216</v>
      </c>
      <c r="B35" t="s">
        <v>1217</v>
      </c>
      <c r="C35">
        <v>30</v>
      </c>
      <c r="D35">
        <v>1</v>
      </c>
      <c r="E35">
        <v>0.42</v>
      </c>
      <c r="F35">
        <v>92</v>
      </c>
      <c r="G35" t="s">
        <v>4940</v>
      </c>
      <c r="H35" t="s">
        <v>4632</v>
      </c>
      <c r="I35" t="s">
        <v>4940</v>
      </c>
    </row>
    <row r="36" spans="1:9" x14ac:dyDescent="0.2">
      <c r="A36" t="s">
        <v>1318</v>
      </c>
      <c r="B36" t="s">
        <v>1319</v>
      </c>
      <c r="C36">
        <v>32</v>
      </c>
      <c r="D36">
        <v>1</v>
      </c>
      <c r="E36">
        <v>0.45</v>
      </c>
      <c r="F36">
        <v>94</v>
      </c>
      <c r="G36" t="s">
        <v>4941</v>
      </c>
      <c r="H36" t="s">
        <v>4942</v>
      </c>
      <c r="I36" t="s">
        <v>4941</v>
      </c>
    </row>
    <row r="37" spans="1:9" x14ac:dyDescent="0.2">
      <c r="A37" t="s">
        <v>4689</v>
      </c>
      <c r="B37" t="s">
        <v>4690</v>
      </c>
      <c r="C37">
        <v>92</v>
      </c>
      <c r="D37">
        <v>2</v>
      </c>
      <c r="E37">
        <v>1.29</v>
      </c>
      <c r="F37">
        <v>97</v>
      </c>
      <c r="G37" t="s">
        <v>4943</v>
      </c>
      <c r="H37" t="s">
        <v>4944</v>
      </c>
      <c r="I37" t="s">
        <v>4943</v>
      </c>
    </row>
    <row r="38" spans="1:9" x14ac:dyDescent="0.2">
      <c r="A38" t="s">
        <v>1299</v>
      </c>
      <c r="B38" t="s">
        <v>1300</v>
      </c>
      <c r="C38">
        <v>922</v>
      </c>
      <c r="D38">
        <v>23</v>
      </c>
      <c r="E38">
        <v>12.96</v>
      </c>
      <c r="F38">
        <v>9</v>
      </c>
      <c r="G38" t="s">
        <v>4945</v>
      </c>
      <c r="H38" t="s">
        <v>4629</v>
      </c>
      <c r="I38" t="s">
        <v>4946</v>
      </c>
    </row>
    <row r="39" spans="1:9" x14ac:dyDescent="0.2">
      <c r="A39" t="s">
        <v>4642</v>
      </c>
      <c r="B39" t="s">
        <v>4643</v>
      </c>
      <c r="C39">
        <v>42</v>
      </c>
      <c r="D39">
        <v>1</v>
      </c>
      <c r="E39">
        <v>0.59</v>
      </c>
      <c r="F39">
        <v>105</v>
      </c>
      <c r="G39" t="s">
        <v>4947</v>
      </c>
      <c r="H39" t="s">
        <v>4948</v>
      </c>
      <c r="I39" t="s">
        <v>4947</v>
      </c>
    </row>
    <row r="40" spans="1:9" x14ac:dyDescent="0.2">
      <c r="A40" t="s">
        <v>4691</v>
      </c>
      <c r="B40" t="s">
        <v>4692</v>
      </c>
      <c r="C40">
        <v>51</v>
      </c>
      <c r="D40">
        <v>1</v>
      </c>
      <c r="E40">
        <v>0.72</v>
      </c>
      <c r="F40">
        <v>111</v>
      </c>
      <c r="G40" t="s">
        <v>4949</v>
      </c>
      <c r="H40" t="s">
        <v>4950</v>
      </c>
      <c r="I40" t="s">
        <v>4949</v>
      </c>
    </row>
    <row r="41" spans="1:9" x14ac:dyDescent="0.2">
      <c r="A41" t="s">
        <v>4693</v>
      </c>
      <c r="B41" t="s">
        <v>4694</v>
      </c>
      <c r="C41">
        <v>58</v>
      </c>
      <c r="D41">
        <v>1</v>
      </c>
      <c r="E41">
        <v>0.82</v>
      </c>
      <c r="F41">
        <v>113</v>
      </c>
      <c r="G41" t="s">
        <v>4951</v>
      </c>
      <c r="H41" t="s">
        <v>4952</v>
      </c>
      <c r="I41" t="s">
        <v>4951</v>
      </c>
    </row>
    <row r="42" spans="1:9" x14ac:dyDescent="0.2">
      <c r="A42" t="s">
        <v>1218</v>
      </c>
      <c r="B42" t="s">
        <v>1219</v>
      </c>
      <c r="C42">
        <v>60</v>
      </c>
      <c r="D42">
        <v>1</v>
      </c>
      <c r="E42">
        <v>0.84</v>
      </c>
      <c r="F42">
        <v>117</v>
      </c>
      <c r="G42" t="s">
        <v>4953</v>
      </c>
      <c r="H42" t="s">
        <v>4635</v>
      </c>
      <c r="I42" t="s">
        <v>4953</v>
      </c>
    </row>
    <row r="43" spans="1:9" x14ac:dyDescent="0.2">
      <c r="A43" t="s">
        <v>1241</v>
      </c>
      <c r="B43" t="s">
        <v>1242</v>
      </c>
      <c r="C43">
        <v>61</v>
      </c>
      <c r="D43">
        <v>1</v>
      </c>
      <c r="E43">
        <v>0.86</v>
      </c>
      <c r="F43">
        <v>118</v>
      </c>
      <c r="G43" t="s">
        <v>4954</v>
      </c>
      <c r="H43" t="s">
        <v>4955</v>
      </c>
      <c r="I43" t="s">
        <v>4954</v>
      </c>
    </row>
    <row r="44" spans="1:9" x14ac:dyDescent="0.2">
      <c r="A44" t="s">
        <v>1208</v>
      </c>
      <c r="B44" t="s">
        <v>1209</v>
      </c>
      <c r="C44">
        <v>87</v>
      </c>
      <c r="D44">
        <v>2</v>
      </c>
      <c r="E44">
        <v>1.22</v>
      </c>
      <c r="F44">
        <v>93</v>
      </c>
      <c r="G44" t="s">
        <v>4956</v>
      </c>
      <c r="H44" t="s">
        <v>4957</v>
      </c>
      <c r="I44" t="s">
        <v>4958</v>
      </c>
    </row>
    <row r="45" spans="1:9" x14ac:dyDescent="0.2">
      <c r="A45" t="s">
        <v>4695</v>
      </c>
      <c r="B45" t="s">
        <v>4696</v>
      </c>
      <c r="C45">
        <v>2785</v>
      </c>
      <c r="D45">
        <v>39</v>
      </c>
      <c r="E45">
        <v>39.15</v>
      </c>
      <c r="F45">
        <v>112</v>
      </c>
      <c r="G45" t="s">
        <v>4959</v>
      </c>
      <c r="H45" t="s">
        <v>4960</v>
      </c>
      <c r="I45" t="s">
        <v>4961</v>
      </c>
    </row>
    <row r="46" spans="1:9" x14ac:dyDescent="0.2">
      <c r="A46" t="s">
        <v>4697</v>
      </c>
      <c r="B46" t="s">
        <v>4698</v>
      </c>
      <c r="C46">
        <v>94</v>
      </c>
      <c r="D46">
        <v>3</v>
      </c>
      <c r="E46">
        <v>1.32</v>
      </c>
      <c r="F46">
        <v>43</v>
      </c>
      <c r="G46" t="s">
        <v>4919</v>
      </c>
      <c r="H46" t="s">
        <v>4962</v>
      </c>
      <c r="I46" t="s">
        <v>4963</v>
      </c>
    </row>
    <row r="47" spans="1:9" x14ac:dyDescent="0.2">
      <c r="A47" t="s">
        <v>1237</v>
      </c>
      <c r="B47" t="s">
        <v>1238</v>
      </c>
      <c r="C47">
        <v>529</v>
      </c>
      <c r="D47">
        <v>9</v>
      </c>
      <c r="E47">
        <v>7.44</v>
      </c>
      <c r="F47">
        <v>80</v>
      </c>
      <c r="G47" t="s">
        <v>4964</v>
      </c>
      <c r="H47" t="s">
        <v>4965</v>
      </c>
      <c r="I47" t="s">
        <v>4966</v>
      </c>
    </row>
    <row r="48" spans="1:9" x14ac:dyDescent="0.2">
      <c r="A48" t="s">
        <v>1267</v>
      </c>
      <c r="B48" t="s">
        <v>1268</v>
      </c>
      <c r="C48">
        <v>176</v>
      </c>
      <c r="D48">
        <v>2</v>
      </c>
      <c r="E48">
        <v>2.4700000000000002</v>
      </c>
      <c r="F48">
        <v>140</v>
      </c>
      <c r="G48" t="s">
        <v>4967</v>
      </c>
      <c r="H48" t="s">
        <v>4968</v>
      </c>
      <c r="I48" t="s">
        <v>4967</v>
      </c>
    </row>
    <row r="49" spans="1:9" x14ac:dyDescent="0.2">
      <c r="A49" t="s">
        <v>4699</v>
      </c>
      <c r="B49" t="s">
        <v>4700</v>
      </c>
      <c r="C49">
        <v>178</v>
      </c>
      <c r="D49">
        <v>2</v>
      </c>
      <c r="E49">
        <v>2.5</v>
      </c>
      <c r="F49">
        <v>141</v>
      </c>
      <c r="G49" t="s">
        <v>4969</v>
      </c>
      <c r="H49" t="s">
        <v>4970</v>
      </c>
      <c r="I49" t="s">
        <v>4969</v>
      </c>
    </row>
    <row r="50" spans="1:9" x14ac:dyDescent="0.2">
      <c r="A50" t="s">
        <v>1287</v>
      </c>
      <c r="B50" t="s">
        <v>1288</v>
      </c>
      <c r="C50">
        <v>442</v>
      </c>
      <c r="D50">
        <v>6</v>
      </c>
      <c r="E50">
        <v>6.21</v>
      </c>
      <c r="F50">
        <v>121</v>
      </c>
      <c r="G50" t="s">
        <v>4971</v>
      </c>
      <c r="H50" t="s">
        <v>4647</v>
      </c>
      <c r="I50" t="s">
        <v>4972</v>
      </c>
    </row>
    <row r="51" spans="1:9" x14ac:dyDescent="0.2">
      <c r="A51" t="s">
        <v>4701</v>
      </c>
      <c r="B51" t="s">
        <v>4702</v>
      </c>
      <c r="C51">
        <v>1212</v>
      </c>
      <c r="D51">
        <v>15</v>
      </c>
      <c r="E51">
        <v>17.04</v>
      </c>
      <c r="F51">
        <v>147</v>
      </c>
      <c r="G51" t="s">
        <v>4973</v>
      </c>
      <c r="H51" t="s">
        <v>4974</v>
      </c>
      <c r="I51" t="s">
        <v>4973</v>
      </c>
    </row>
    <row r="52" spans="1:9" x14ac:dyDescent="0.2">
      <c r="A52" t="s">
        <v>1229</v>
      </c>
      <c r="B52" t="s">
        <v>1230</v>
      </c>
      <c r="C52">
        <v>518</v>
      </c>
      <c r="D52">
        <v>6</v>
      </c>
      <c r="E52">
        <v>7.28</v>
      </c>
      <c r="F52">
        <v>149</v>
      </c>
      <c r="G52" t="s">
        <v>4975</v>
      </c>
      <c r="H52" t="s">
        <v>4976</v>
      </c>
      <c r="I52" t="s">
        <v>4975</v>
      </c>
    </row>
    <row r="53" spans="1:9" x14ac:dyDescent="0.2">
      <c r="A53" t="s">
        <v>4703</v>
      </c>
      <c r="B53" t="s">
        <v>4704</v>
      </c>
      <c r="C53">
        <v>7867</v>
      </c>
      <c r="D53">
        <v>121</v>
      </c>
      <c r="E53">
        <v>110.59</v>
      </c>
      <c r="F53">
        <v>24</v>
      </c>
      <c r="G53" t="s">
        <v>4977</v>
      </c>
      <c r="H53" t="s">
        <v>4978</v>
      </c>
      <c r="I53" t="s">
        <v>4979</v>
      </c>
    </row>
    <row r="54" spans="1:9" x14ac:dyDescent="0.2">
      <c r="A54" t="s">
        <v>1247</v>
      </c>
      <c r="B54" t="s">
        <v>1248</v>
      </c>
      <c r="C54">
        <v>3964</v>
      </c>
      <c r="D54">
        <v>74</v>
      </c>
      <c r="E54">
        <v>55.72</v>
      </c>
      <c r="F54">
        <v>6</v>
      </c>
      <c r="G54" t="s">
        <v>4980</v>
      </c>
      <c r="H54" t="s">
        <v>4981</v>
      </c>
      <c r="I54" t="s">
        <v>4982</v>
      </c>
    </row>
    <row r="55" spans="1:9" x14ac:dyDescent="0.2">
      <c r="A55" t="s">
        <v>1245</v>
      </c>
      <c r="B55" t="s">
        <v>1246</v>
      </c>
      <c r="C55">
        <v>112</v>
      </c>
      <c r="D55">
        <v>1</v>
      </c>
      <c r="E55">
        <v>1.57</v>
      </c>
      <c r="F55">
        <v>157</v>
      </c>
      <c r="G55" t="s">
        <v>4983</v>
      </c>
      <c r="H55" t="s">
        <v>4984</v>
      </c>
      <c r="I55" t="s">
        <v>4983</v>
      </c>
    </row>
    <row r="56" spans="1:9" x14ac:dyDescent="0.2">
      <c r="A56" t="s">
        <v>1249</v>
      </c>
      <c r="B56" t="s">
        <v>1250</v>
      </c>
      <c r="C56">
        <v>1727</v>
      </c>
      <c r="D56">
        <v>28</v>
      </c>
      <c r="E56">
        <v>24.28</v>
      </c>
      <c r="F56">
        <v>60</v>
      </c>
      <c r="G56" t="s">
        <v>4985</v>
      </c>
      <c r="H56" t="s">
        <v>4986</v>
      </c>
      <c r="I56" t="s">
        <v>4987</v>
      </c>
    </row>
    <row r="57" spans="1:9" x14ac:dyDescent="0.2">
      <c r="A57" t="s">
        <v>1253</v>
      </c>
      <c r="B57" t="s">
        <v>1254</v>
      </c>
      <c r="C57">
        <v>2136</v>
      </c>
      <c r="D57">
        <v>33</v>
      </c>
      <c r="E57">
        <v>30.03</v>
      </c>
      <c r="F57">
        <v>77</v>
      </c>
      <c r="G57" t="s">
        <v>4988</v>
      </c>
      <c r="H57" t="s">
        <v>4989</v>
      </c>
      <c r="I57" t="s">
        <v>4990</v>
      </c>
    </row>
    <row r="58" spans="1:9" x14ac:dyDescent="0.2">
      <c r="A58" t="s">
        <v>4705</v>
      </c>
      <c r="B58" t="s">
        <v>4706</v>
      </c>
      <c r="C58">
        <v>1913</v>
      </c>
      <c r="D58">
        <v>30</v>
      </c>
      <c r="E58">
        <v>26.89</v>
      </c>
      <c r="F58">
        <v>72</v>
      </c>
      <c r="G58" t="s">
        <v>4991</v>
      </c>
      <c r="H58" t="s">
        <v>4992</v>
      </c>
      <c r="I58" t="s">
        <v>4993</v>
      </c>
    </row>
    <row r="59" spans="1:9" x14ac:dyDescent="0.2">
      <c r="A59" t="s">
        <v>1243</v>
      </c>
      <c r="B59" t="s">
        <v>1244</v>
      </c>
      <c r="C59">
        <v>1731</v>
      </c>
      <c r="D59">
        <v>28</v>
      </c>
      <c r="E59">
        <v>24.33</v>
      </c>
      <c r="F59">
        <v>61</v>
      </c>
      <c r="G59" t="s">
        <v>4994</v>
      </c>
      <c r="H59" t="s">
        <v>4995</v>
      </c>
      <c r="I59" t="s">
        <v>4996</v>
      </c>
    </row>
    <row r="60" spans="1:9" x14ac:dyDescent="0.2">
      <c r="A60" t="s">
        <v>4707</v>
      </c>
      <c r="B60" t="s">
        <v>4708</v>
      </c>
      <c r="C60">
        <v>121</v>
      </c>
      <c r="D60">
        <v>1</v>
      </c>
      <c r="E60">
        <v>1.7</v>
      </c>
      <c r="F60">
        <v>160</v>
      </c>
      <c r="G60" t="s">
        <v>4997</v>
      </c>
      <c r="H60" t="s">
        <v>4998</v>
      </c>
      <c r="I60" t="s">
        <v>4997</v>
      </c>
    </row>
    <row r="61" spans="1:9" x14ac:dyDescent="0.2">
      <c r="A61" t="s">
        <v>1255</v>
      </c>
      <c r="B61" t="s">
        <v>1256</v>
      </c>
      <c r="C61">
        <v>1927</v>
      </c>
      <c r="D61">
        <v>30</v>
      </c>
      <c r="E61">
        <v>27.09</v>
      </c>
      <c r="F61">
        <v>76</v>
      </c>
      <c r="G61" t="s">
        <v>4999</v>
      </c>
      <c r="H61" t="s">
        <v>5000</v>
      </c>
      <c r="I61" t="s">
        <v>5001</v>
      </c>
    </row>
    <row r="62" spans="1:9" x14ac:dyDescent="0.2">
      <c r="A62" t="s">
        <v>1239</v>
      </c>
      <c r="B62" t="s">
        <v>1240</v>
      </c>
      <c r="C62">
        <v>538</v>
      </c>
      <c r="D62">
        <v>6</v>
      </c>
      <c r="E62">
        <v>7.56</v>
      </c>
      <c r="F62">
        <v>155</v>
      </c>
      <c r="G62" t="s">
        <v>5002</v>
      </c>
      <c r="H62" t="s">
        <v>5003</v>
      </c>
      <c r="I62" t="s">
        <v>5004</v>
      </c>
    </row>
    <row r="63" spans="1:9" x14ac:dyDescent="0.2">
      <c r="A63" t="s">
        <v>4709</v>
      </c>
      <c r="B63" t="s">
        <v>4710</v>
      </c>
      <c r="C63">
        <v>2136</v>
      </c>
      <c r="D63">
        <v>33</v>
      </c>
      <c r="E63">
        <v>30.03</v>
      </c>
      <c r="F63">
        <v>78</v>
      </c>
      <c r="G63" t="s">
        <v>4988</v>
      </c>
      <c r="H63" t="s">
        <v>4989</v>
      </c>
      <c r="I63" t="s">
        <v>5005</v>
      </c>
    </row>
    <row r="64" spans="1:9" x14ac:dyDescent="0.2">
      <c r="A64" t="s">
        <v>1251</v>
      </c>
      <c r="B64" t="s">
        <v>1252</v>
      </c>
      <c r="C64">
        <v>1905</v>
      </c>
      <c r="D64">
        <v>30</v>
      </c>
      <c r="E64">
        <v>26.78</v>
      </c>
      <c r="F64">
        <v>70</v>
      </c>
      <c r="G64" t="s">
        <v>5006</v>
      </c>
      <c r="H64" t="s">
        <v>5007</v>
      </c>
      <c r="I64" t="s">
        <v>5008</v>
      </c>
    </row>
    <row r="65" spans="1:9" x14ac:dyDescent="0.2">
      <c r="A65" t="s">
        <v>1308</v>
      </c>
      <c r="B65" t="s">
        <v>1309</v>
      </c>
      <c r="C65">
        <v>178</v>
      </c>
      <c r="D65">
        <v>2</v>
      </c>
      <c r="E65">
        <v>2.5</v>
      </c>
      <c r="F65">
        <v>142</v>
      </c>
      <c r="G65" t="s">
        <v>4969</v>
      </c>
      <c r="H65" t="s">
        <v>5009</v>
      </c>
      <c r="I65" t="s">
        <v>5010</v>
      </c>
    </row>
    <row r="66" spans="1:9" x14ac:dyDescent="0.2">
      <c r="A66" t="s">
        <v>4711</v>
      </c>
      <c r="B66" t="s">
        <v>4712</v>
      </c>
      <c r="C66">
        <v>141</v>
      </c>
      <c r="D66">
        <v>2</v>
      </c>
      <c r="E66">
        <v>1.98</v>
      </c>
      <c r="F66">
        <v>122</v>
      </c>
      <c r="G66" t="s">
        <v>5011</v>
      </c>
      <c r="H66" t="s">
        <v>5012</v>
      </c>
      <c r="I66" t="s">
        <v>5013</v>
      </c>
    </row>
    <row r="67" spans="1:9" x14ac:dyDescent="0.2">
      <c r="A67" t="s">
        <v>1305</v>
      </c>
      <c r="B67" t="s">
        <v>1306</v>
      </c>
      <c r="C67">
        <v>187</v>
      </c>
      <c r="D67">
        <v>2</v>
      </c>
      <c r="E67">
        <v>2.63</v>
      </c>
      <c r="F67">
        <v>150</v>
      </c>
      <c r="G67" t="s">
        <v>5014</v>
      </c>
      <c r="H67" t="s">
        <v>5015</v>
      </c>
      <c r="I67" t="s">
        <v>5016</v>
      </c>
    </row>
    <row r="68" spans="1:9" x14ac:dyDescent="0.2">
      <c r="A68" t="s">
        <v>1265</v>
      </c>
      <c r="B68" t="s">
        <v>1266</v>
      </c>
      <c r="C68">
        <v>1601</v>
      </c>
      <c r="D68">
        <v>18</v>
      </c>
      <c r="E68">
        <v>22.51</v>
      </c>
      <c r="F68">
        <v>166</v>
      </c>
      <c r="G68" t="s">
        <v>5017</v>
      </c>
      <c r="H68" t="s">
        <v>5018</v>
      </c>
      <c r="I68" t="s">
        <v>5019</v>
      </c>
    </row>
    <row r="69" spans="1:9" x14ac:dyDescent="0.2">
      <c r="A69" t="s">
        <v>1261</v>
      </c>
      <c r="B69" t="s">
        <v>1262</v>
      </c>
      <c r="C69">
        <v>1957</v>
      </c>
      <c r="D69">
        <v>30</v>
      </c>
      <c r="E69">
        <v>27.51</v>
      </c>
      <c r="F69">
        <v>84</v>
      </c>
      <c r="G69" t="s">
        <v>5020</v>
      </c>
      <c r="H69" t="s">
        <v>5021</v>
      </c>
      <c r="I69" t="s">
        <v>5022</v>
      </c>
    </row>
    <row r="70" spans="1:9" x14ac:dyDescent="0.2">
      <c r="A70" t="s">
        <v>4713</v>
      </c>
      <c r="B70" t="s">
        <v>4714</v>
      </c>
      <c r="C70">
        <v>170</v>
      </c>
      <c r="D70">
        <v>2</v>
      </c>
      <c r="E70">
        <v>2.39</v>
      </c>
      <c r="F70">
        <v>135</v>
      </c>
      <c r="G70" t="s">
        <v>5023</v>
      </c>
      <c r="H70" t="s">
        <v>5024</v>
      </c>
      <c r="I70" t="s">
        <v>5025</v>
      </c>
    </row>
    <row r="71" spans="1:9" x14ac:dyDescent="0.2">
      <c r="A71" t="s">
        <v>1269</v>
      </c>
      <c r="B71" t="s">
        <v>1270</v>
      </c>
      <c r="C71">
        <v>4505</v>
      </c>
      <c r="D71">
        <v>62</v>
      </c>
      <c r="E71">
        <v>63.33</v>
      </c>
      <c r="F71">
        <v>126</v>
      </c>
      <c r="G71" t="s">
        <v>5026</v>
      </c>
      <c r="H71" t="s">
        <v>5027</v>
      </c>
      <c r="I71" t="s">
        <v>5028</v>
      </c>
    </row>
    <row r="72" spans="1:9" x14ac:dyDescent="0.2">
      <c r="A72" t="s">
        <v>1271</v>
      </c>
      <c r="B72" t="s">
        <v>1272</v>
      </c>
      <c r="C72">
        <v>4505</v>
      </c>
      <c r="D72">
        <v>62</v>
      </c>
      <c r="E72">
        <v>63.33</v>
      </c>
      <c r="F72">
        <v>127</v>
      </c>
      <c r="G72" t="s">
        <v>5026</v>
      </c>
      <c r="H72" t="s">
        <v>5027</v>
      </c>
      <c r="I72" t="s">
        <v>5028</v>
      </c>
    </row>
    <row r="73" spans="1:9" x14ac:dyDescent="0.2">
      <c r="A73" t="s">
        <v>4715</v>
      </c>
      <c r="B73" t="s">
        <v>4716</v>
      </c>
      <c r="C73">
        <v>1340</v>
      </c>
      <c r="D73">
        <v>15</v>
      </c>
      <c r="E73">
        <v>18.84</v>
      </c>
      <c r="F73">
        <v>163</v>
      </c>
      <c r="G73" t="s">
        <v>5029</v>
      </c>
      <c r="H73" t="s">
        <v>5030</v>
      </c>
      <c r="I73" t="s">
        <v>5031</v>
      </c>
    </row>
    <row r="74" spans="1:9" x14ac:dyDescent="0.2">
      <c r="A74" t="s">
        <v>4717</v>
      </c>
      <c r="B74" t="s">
        <v>4718</v>
      </c>
      <c r="C74">
        <v>1342</v>
      </c>
      <c r="D74">
        <v>15</v>
      </c>
      <c r="E74">
        <v>18.86</v>
      </c>
      <c r="F74">
        <v>164</v>
      </c>
      <c r="G74" t="s">
        <v>5032</v>
      </c>
      <c r="H74" t="s">
        <v>5033</v>
      </c>
      <c r="I74" t="s">
        <v>5034</v>
      </c>
    </row>
    <row r="75" spans="1:9" x14ac:dyDescent="0.2">
      <c r="A75" t="s">
        <v>1275</v>
      </c>
      <c r="B75" t="s">
        <v>1276</v>
      </c>
      <c r="C75">
        <v>1961</v>
      </c>
      <c r="D75">
        <v>23</v>
      </c>
      <c r="E75">
        <v>27.57</v>
      </c>
      <c r="F75">
        <v>162</v>
      </c>
      <c r="G75" t="s">
        <v>5035</v>
      </c>
      <c r="H75" t="s">
        <v>5036</v>
      </c>
      <c r="I75" t="s">
        <v>5037</v>
      </c>
    </row>
    <row r="76" spans="1:9" x14ac:dyDescent="0.2">
      <c r="A76" t="s">
        <v>1257</v>
      </c>
      <c r="B76" t="s">
        <v>1258</v>
      </c>
      <c r="C76">
        <v>1423</v>
      </c>
      <c r="D76">
        <v>16</v>
      </c>
      <c r="E76">
        <v>20</v>
      </c>
      <c r="F76">
        <v>165</v>
      </c>
      <c r="G76" t="s">
        <v>5038</v>
      </c>
      <c r="H76" t="s">
        <v>5039</v>
      </c>
      <c r="I76" t="s">
        <v>5040</v>
      </c>
    </row>
    <row r="77" spans="1:9" x14ac:dyDescent="0.2">
      <c r="A77" t="s">
        <v>4719</v>
      </c>
      <c r="B77" t="s">
        <v>4720</v>
      </c>
      <c r="C77">
        <v>2243</v>
      </c>
      <c r="D77">
        <v>33</v>
      </c>
      <c r="E77">
        <v>31.53</v>
      </c>
      <c r="F77">
        <v>99</v>
      </c>
      <c r="G77" t="s">
        <v>5041</v>
      </c>
      <c r="H77" t="s">
        <v>5042</v>
      </c>
      <c r="I77" t="s">
        <v>5043</v>
      </c>
    </row>
    <row r="78" spans="1:9" x14ac:dyDescent="0.2">
      <c r="A78" t="s">
        <v>4721</v>
      </c>
      <c r="B78" t="s">
        <v>4722</v>
      </c>
      <c r="C78">
        <v>2169</v>
      </c>
      <c r="D78">
        <v>33</v>
      </c>
      <c r="E78">
        <v>30.49</v>
      </c>
      <c r="F78">
        <v>91</v>
      </c>
      <c r="G78" t="s">
        <v>5044</v>
      </c>
      <c r="H78" t="s">
        <v>5045</v>
      </c>
      <c r="I78" t="s">
        <v>5046</v>
      </c>
    </row>
    <row r="79" spans="1:9" x14ac:dyDescent="0.2">
      <c r="A79" t="s">
        <v>1259</v>
      </c>
      <c r="B79" t="s">
        <v>1260</v>
      </c>
      <c r="C79">
        <v>281</v>
      </c>
      <c r="D79">
        <v>3</v>
      </c>
      <c r="E79">
        <v>3.95</v>
      </c>
      <c r="F79">
        <v>153</v>
      </c>
      <c r="G79" t="s">
        <v>5047</v>
      </c>
      <c r="H79" t="s">
        <v>4974</v>
      </c>
      <c r="I79" t="s">
        <v>5048</v>
      </c>
    </row>
    <row r="80" spans="1:9" x14ac:dyDescent="0.2">
      <c r="A80" t="s">
        <v>4723</v>
      </c>
      <c r="B80" t="s">
        <v>4724</v>
      </c>
      <c r="C80">
        <v>531</v>
      </c>
      <c r="D80">
        <v>6</v>
      </c>
      <c r="E80">
        <v>7.46</v>
      </c>
      <c r="F80">
        <v>154</v>
      </c>
      <c r="G80" t="s">
        <v>5049</v>
      </c>
      <c r="H80" t="s">
        <v>5050</v>
      </c>
      <c r="I80" t="s">
        <v>5051</v>
      </c>
    </row>
    <row r="81" spans="1:9" x14ac:dyDescent="0.2">
      <c r="A81" t="s">
        <v>4725</v>
      </c>
      <c r="B81" t="s">
        <v>4726</v>
      </c>
      <c r="C81">
        <v>1557</v>
      </c>
      <c r="D81">
        <v>26</v>
      </c>
      <c r="E81">
        <v>21.89</v>
      </c>
      <c r="F81">
        <v>51</v>
      </c>
      <c r="G81" t="s">
        <v>5052</v>
      </c>
      <c r="H81" t="s">
        <v>5053</v>
      </c>
      <c r="I81" t="s">
        <v>5054</v>
      </c>
    </row>
    <row r="82" spans="1:9" x14ac:dyDescent="0.2">
      <c r="A82" t="s">
        <v>4727</v>
      </c>
      <c r="B82" t="s">
        <v>4728</v>
      </c>
      <c r="C82">
        <v>1532</v>
      </c>
      <c r="D82">
        <v>16</v>
      </c>
      <c r="E82">
        <v>21.54</v>
      </c>
      <c r="F82">
        <v>173</v>
      </c>
      <c r="G82" t="s">
        <v>5055</v>
      </c>
      <c r="H82" t="s">
        <v>5056</v>
      </c>
      <c r="I82" t="s">
        <v>5057</v>
      </c>
    </row>
    <row r="83" spans="1:9" x14ac:dyDescent="0.2">
      <c r="A83" t="s">
        <v>4729</v>
      </c>
      <c r="B83" t="s">
        <v>4730</v>
      </c>
      <c r="C83">
        <v>526</v>
      </c>
      <c r="D83">
        <v>7</v>
      </c>
      <c r="E83">
        <v>7.39</v>
      </c>
      <c r="F83">
        <v>128</v>
      </c>
      <c r="G83" t="s">
        <v>5058</v>
      </c>
      <c r="H83" t="s">
        <v>5059</v>
      </c>
      <c r="I83" t="s">
        <v>5060</v>
      </c>
    </row>
    <row r="84" spans="1:9" x14ac:dyDescent="0.2">
      <c r="A84" t="s">
        <v>1282</v>
      </c>
      <c r="B84" t="s">
        <v>1283</v>
      </c>
      <c r="C84">
        <v>360</v>
      </c>
      <c r="D84">
        <v>2</v>
      </c>
      <c r="E84">
        <v>5.0599999999999996</v>
      </c>
      <c r="F84">
        <v>177</v>
      </c>
      <c r="G84" t="s">
        <v>5061</v>
      </c>
      <c r="H84" t="s">
        <v>5062</v>
      </c>
      <c r="I84" t="s">
        <v>5061</v>
      </c>
    </row>
    <row r="85" spans="1:9" x14ac:dyDescent="0.2">
      <c r="A85" t="s">
        <v>1284</v>
      </c>
      <c r="B85" t="s">
        <v>1285</v>
      </c>
      <c r="C85">
        <v>393</v>
      </c>
      <c r="D85">
        <v>3</v>
      </c>
      <c r="E85">
        <v>5.52</v>
      </c>
      <c r="F85">
        <v>172</v>
      </c>
      <c r="G85" t="s">
        <v>5063</v>
      </c>
      <c r="H85" t="s">
        <v>5064</v>
      </c>
      <c r="I85" t="s">
        <v>5065</v>
      </c>
    </row>
    <row r="86" spans="1:9" x14ac:dyDescent="0.2">
      <c r="A86" t="s">
        <v>1263</v>
      </c>
      <c r="B86" t="s">
        <v>1264</v>
      </c>
      <c r="C86">
        <v>241</v>
      </c>
      <c r="D86">
        <v>1</v>
      </c>
      <c r="E86">
        <v>3.39</v>
      </c>
      <c r="F86">
        <v>178</v>
      </c>
      <c r="G86" t="s">
        <v>5066</v>
      </c>
      <c r="H86" t="s">
        <v>5067</v>
      </c>
      <c r="I86" t="s">
        <v>5066</v>
      </c>
    </row>
    <row r="87" spans="1:9" x14ac:dyDescent="0.2">
      <c r="A87" t="s">
        <v>4731</v>
      </c>
      <c r="B87" t="s">
        <v>4732</v>
      </c>
      <c r="C87">
        <v>470</v>
      </c>
      <c r="D87">
        <v>6</v>
      </c>
      <c r="E87">
        <v>6.61</v>
      </c>
      <c r="F87">
        <v>132</v>
      </c>
      <c r="G87" t="s">
        <v>5068</v>
      </c>
      <c r="H87" t="s">
        <v>5069</v>
      </c>
      <c r="I87" t="s">
        <v>5070</v>
      </c>
    </row>
    <row r="88" spans="1:9" x14ac:dyDescent="0.2">
      <c r="A88" t="s">
        <v>4733</v>
      </c>
      <c r="B88" t="s">
        <v>4734</v>
      </c>
      <c r="C88">
        <v>2006</v>
      </c>
      <c r="D88">
        <v>34</v>
      </c>
      <c r="E88">
        <v>28.2</v>
      </c>
      <c r="F88">
        <v>39</v>
      </c>
      <c r="G88" t="s">
        <v>5071</v>
      </c>
      <c r="H88" t="s">
        <v>5072</v>
      </c>
      <c r="I88" t="s">
        <v>5073</v>
      </c>
    </row>
    <row r="89" spans="1:9" x14ac:dyDescent="0.2">
      <c r="A89" t="s">
        <v>4735</v>
      </c>
      <c r="B89" t="s">
        <v>4736</v>
      </c>
      <c r="C89">
        <v>753</v>
      </c>
      <c r="D89">
        <v>7</v>
      </c>
      <c r="E89">
        <v>10.59</v>
      </c>
      <c r="F89">
        <v>171</v>
      </c>
      <c r="G89" t="s">
        <v>5074</v>
      </c>
      <c r="H89" t="s">
        <v>5075</v>
      </c>
      <c r="I89" t="s">
        <v>5076</v>
      </c>
    </row>
    <row r="90" spans="1:9" x14ac:dyDescent="0.2">
      <c r="A90" t="s">
        <v>1289</v>
      </c>
      <c r="B90" t="s">
        <v>1290</v>
      </c>
      <c r="C90">
        <v>719</v>
      </c>
      <c r="D90">
        <v>8</v>
      </c>
      <c r="E90">
        <v>10.11</v>
      </c>
      <c r="F90">
        <v>158</v>
      </c>
      <c r="G90" t="s">
        <v>5077</v>
      </c>
      <c r="H90" t="s">
        <v>5078</v>
      </c>
      <c r="I90" t="s">
        <v>5079</v>
      </c>
    </row>
    <row r="91" spans="1:9" x14ac:dyDescent="0.2">
      <c r="A91" t="s">
        <v>1273</v>
      </c>
      <c r="B91" t="s">
        <v>1274</v>
      </c>
      <c r="C91">
        <v>1110</v>
      </c>
      <c r="D91">
        <v>10</v>
      </c>
      <c r="E91">
        <v>15.6</v>
      </c>
      <c r="F91">
        <v>175</v>
      </c>
      <c r="G91" t="s">
        <v>5080</v>
      </c>
      <c r="H91" t="s">
        <v>5081</v>
      </c>
      <c r="I91" t="s">
        <v>5082</v>
      </c>
    </row>
    <row r="92" spans="1:9" x14ac:dyDescent="0.2">
      <c r="A92" t="s">
        <v>4737</v>
      </c>
      <c r="B92" t="s">
        <v>4738</v>
      </c>
      <c r="C92">
        <v>1983</v>
      </c>
      <c r="D92">
        <v>35</v>
      </c>
      <c r="E92">
        <v>27.88</v>
      </c>
      <c r="F92">
        <v>26</v>
      </c>
      <c r="G92" t="s">
        <v>5083</v>
      </c>
      <c r="H92" t="s">
        <v>5084</v>
      </c>
      <c r="I92" t="s">
        <v>5085</v>
      </c>
    </row>
    <row r="93" spans="1:9" x14ac:dyDescent="0.2">
      <c r="A93" t="s">
        <v>4739</v>
      </c>
      <c r="B93" t="s">
        <v>4740</v>
      </c>
      <c r="C93">
        <v>2789</v>
      </c>
      <c r="D93">
        <v>27</v>
      </c>
      <c r="E93">
        <v>39.21</v>
      </c>
      <c r="F93">
        <v>184</v>
      </c>
      <c r="G93" t="s">
        <v>5086</v>
      </c>
      <c r="H93" t="s">
        <v>5087</v>
      </c>
      <c r="I93" t="s">
        <v>5088</v>
      </c>
    </row>
    <row r="94" spans="1:9" x14ac:dyDescent="0.2">
      <c r="A94" t="s">
        <v>4741</v>
      </c>
      <c r="B94" t="s">
        <v>4742</v>
      </c>
      <c r="C94">
        <v>7017</v>
      </c>
      <c r="D94">
        <v>98</v>
      </c>
      <c r="E94">
        <v>98.64</v>
      </c>
      <c r="F94">
        <v>116</v>
      </c>
      <c r="G94" t="s">
        <v>5089</v>
      </c>
      <c r="H94" t="s">
        <v>5090</v>
      </c>
      <c r="I94" t="s">
        <v>5091</v>
      </c>
    </row>
    <row r="95" spans="1:9" x14ac:dyDescent="0.2">
      <c r="A95" t="s">
        <v>4743</v>
      </c>
      <c r="B95" t="s">
        <v>4744</v>
      </c>
      <c r="C95">
        <v>105</v>
      </c>
      <c r="D95">
        <v>2</v>
      </c>
      <c r="E95">
        <v>1.48</v>
      </c>
      <c r="F95">
        <v>103</v>
      </c>
      <c r="G95" t="s">
        <v>5092</v>
      </c>
      <c r="H95" t="s">
        <v>5093</v>
      </c>
      <c r="I95" t="s">
        <v>5094</v>
      </c>
    </row>
    <row r="96" spans="1:9" x14ac:dyDescent="0.2">
      <c r="A96" t="s">
        <v>4745</v>
      </c>
      <c r="B96" t="s">
        <v>4746</v>
      </c>
      <c r="C96">
        <v>190</v>
      </c>
      <c r="D96">
        <v>2</v>
      </c>
      <c r="E96">
        <v>2.67</v>
      </c>
      <c r="F96">
        <v>152</v>
      </c>
      <c r="G96" t="s">
        <v>5095</v>
      </c>
      <c r="H96" t="s">
        <v>5096</v>
      </c>
      <c r="I96" t="s">
        <v>5094</v>
      </c>
    </row>
    <row r="97" spans="1:9" x14ac:dyDescent="0.2">
      <c r="A97" t="s">
        <v>4747</v>
      </c>
      <c r="B97" t="s">
        <v>4748</v>
      </c>
      <c r="C97">
        <v>178</v>
      </c>
      <c r="D97">
        <v>2</v>
      </c>
      <c r="E97">
        <v>2.5</v>
      </c>
      <c r="F97">
        <v>143</v>
      </c>
      <c r="G97" t="s">
        <v>4969</v>
      </c>
      <c r="H97" t="s">
        <v>4970</v>
      </c>
      <c r="I97" t="s">
        <v>5094</v>
      </c>
    </row>
    <row r="98" spans="1:9" x14ac:dyDescent="0.2">
      <c r="A98" t="s">
        <v>4749</v>
      </c>
      <c r="B98" t="s">
        <v>4750</v>
      </c>
      <c r="C98">
        <v>13374</v>
      </c>
      <c r="D98">
        <v>188</v>
      </c>
      <c r="E98">
        <v>188</v>
      </c>
      <c r="F98">
        <v>185</v>
      </c>
      <c r="G98" t="s">
        <v>5094</v>
      </c>
      <c r="H98" t="s">
        <v>4641</v>
      </c>
      <c r="I98" t="s">
        <v>5094</v>
      </c>
    </row>
    <row r="99" spans="1:9" x14ac:dyDescent="0.2">
      <c r="A99" t="s">
        <v>1291</v>
      </c>
      <c r="B99" t="s">
        <v>1292</v>
      </c>
      <c r="C99">
        <v>38</v>
      </c>
      <c r="D99">
        <v>1</v>
      </c>
      <c r="E99">
        <v>0.53</v>
      </c>
      <c r="F99">
        <v>100</v>
      </c>
      <c r="G99" t="s">
        <v>5097</v>
      </c>
      <c r="H99" t="s">
        <v>5098</v>
      </c>
      <c r="I99" t="s">
        <v>5094</v>
      </c>
    </row>
    <row r="100" spans="1:9" x14ac:dyDescent="0.2">
      <c r="A100" t="s">
        <v>1204</v>
      </c>
      <c r="B100" t="s">
        <v>1205</v>
      </c>
      <c r="C100">
        <v>22</v>
      </c>
      <c r="D100">
        <v>1</v>
      </c>
      <c r="E100">
        <v>0.31</v>
      </c>
      <c r="F100">
        <v>66</v>
      </c>
      <c r="G100" t="s">
        <v>5099</v>
      </c>
      <c r="H100" t="s">
        <v>5100</v>
      </c>
      <c r="I100" t="s">
        <v>5094</v>
      </c>
    </row>
    <row r="101" spans="1:9" x14ac:dyDescent="0.2">
      <c r="A101" t="s">
        <v>4751</v>
      </c>
      <c r="B101" t="s">
        <v>4752</v>
      </c>
      <c r="C101">
        <v>4</v>
      </c>
      <c r="D101">
        <v>1</v>
      </c>
      <c r="E101">
        <v>0.06</v>
      </c>
      <c r="F101">
        <v>17</v>
      </c>
      <c r="G101" t="s">
        <v>4670</v>
      </c>
      <c r="H101" t="s">
        <v>4628</v>
      </c>
      <c r="I101" t="s">
        <v>5094</v>
      </c>
    </row>
    <row r="102" spans="1:9" x14ac:dyDescent="0.2">
      <c r="A102" t="s">
        <v>1293</v>
      </c>
      <c r="B102" t="s">
        <v>1294</v>
      </c>
      <c r="C102">
        <v>62</v>
      </c>
      <c r="D102">
        <v>1</v>
      </c>
      <c r="E102">
        <v>0.87</v>
      </c>
      <c r="F102">
        <v>120</v>
      </c>
      <c r="G102" t="s">
        <v>5101</v>
      </c>
      <c r="H102" t="s">
        <v>5102</v>
      </c>
      <c r="I102" t="s">
        <v>5094</v>
      </c>
    </row>
    <row r="103" spans="1:9" x14ac:dyDescent="0.2">
      <c r="A103" t="s">
        <v>4753</v>
      </c>
      <c r="B103" t="s">
        <v>4754</v>
      </c>
      <c r="C103">
        <v>58</v>
      </c>
      <c r="D103">
        <v>1</v>
      </c>
      <c r="E103">
        <v>0.82</v>
      </c>
      <c r="F103">
        <v>114</v>
      </c>
      <c r="G103" t="s">
        <v>4951</v>
      </c>
      <c r="H103" t="s">
        <v>5103</v>
      </c>
      <c r="I103" t="s">
        <v>5094</v>
      </c>
    </row>
    <row r="104" spans="1:9" x14ac:dyDescent="0.2">
      <c r="A104" t="s">
        <v>4755</v>
      </c>
      <c r="B104" t="s">
        <v>4756</v>
      </c>
      <c r="C104">
        <v>9</v>
      </c>
      <c r="D104">
        <v>1</v>
      </c>
      <c r="E104">
        <v>0.13</v>
      </c>
      <c r="F104">
        <v>33</v>
      </c>
      <c r="G104" t="s">
        <v>5104</v>
      </c>
      <c r="H104" t="s">
        <v>5105</v>
      </c>
      <c r="I104" t="s">
        <v>5094</v>
      </c>
    </row>
    <row r="105" spans="1:9" x14ac:dyDescent="0.2">
      <c r="A105" t="s">
        <v>1188</v>
      </c>
      <c r="B105" t="s">
        <v>1189</v>
      </c>
      <c r="C105">
        <v>9</v>
      </c>
      <c r="D105">
        <v>1</v>
      </c>
      <c r="E105">
        <v>0.13</v>
      </c>
      <c r="F105">
        <v>34</v>
      </c>
      <c r="G105" t="s">
        <v>5104</v>
      </c>
      <c r="H105" t="s">
        <v>5105</v>
      </c>
      <c r="I105" t="s">
        <v>5094</v>
      </c>
    </row>
    <row r="106" spans="1:9" x14ac:dyDescent="0.2">
      <c r="A106" t="s">
        <v>4757</v>
      </c>
      <c r="B106" t="s">
        <v>4758</v>
      </c>
      <c r="C106">
        <v>28</v>
      </c>
      <c r="D106">
        <v>1</v>
      </c>
      <c r="E106">
        <v>0.39</v>
      </c>
      <c r="F106">
        <v>81</v>
      </c>
      <c r="G106" t="s">
        <v>5106</v>
      </c>
      <c r="H106" t="s">
        <v>5107</v>
      </c>
      <c r="I106" t="s">
        <v>5094</v>
      </c>
    </row>
    <row r="107" spans="1:9" x14ac:dyDescent="0.2">
      <c r="A107" t="s">
        <v>1210</v>
      </c>
      <c r="B107" t="s">
        <v>1211</v>
      </c>
      <c r="C107">
        <v>36</v>
      </c>
      <c r="D107">
        <v>2</v>
      </c>
      <c r="E107">
        <v>0.51</v>
      </c>
      <c r="F107">
        <v>27</v>
      </c>
      <c r="G107" t="s">
        <v>5108</v>
      </c>
      <c r="H107" t="s">
        <v>5109</v>
      </c>
      <c r="I107" t="s">
        <v>5094</v>
      </c>
    </row>
    <row r="108" spans="1:9" x14ac:dyDescent="0.2">
      <c r="A108" t="s">
        <v>4759</v>
      </c>
      <c r="B108" t="s">
        <v>4760</v>
      </c>
      <c r="C108">
        <v>5</v>
      </c>
      <c r="D108">
        <v>1</v>
      </c>
      <c r="E108">
        <v>7.0000000000000007E-2</v>
      </c>
      <c r="F108">
        <v>23</v>
      </c>
      <c r="G108" t="s">
        <v>4672</v>
      </c>
      <c r="H108" t="s">
        <v>4631</v>
      </c>
      <c r="I108" t="s">
        <v>5094</v>
      </c>
    </row>
    <row r="109" spans="1:9" x14ac:dyDescent="0.2">
      <c r="A109" t="s">
        <v>4761</v>
      </c>
      <c r="B109" t="s">
        <v>4762</v>
      </c>
      <c r="C109">
        <v>29</v>
      </c>
      <c r="D109">
        <v>1</v>
      </c>
      <c r="E109">
        <v>0.41</v>
      </c>
      <c r="F109">
        <v>87</v>
      </c>
      <c r="G109" t="s">
        <v>4937</v>
      </c>
      <c r="H109" t="s">
        <v>4939</v>
      </c>
      <c r="I109" t="s">
        <v>5094</v>
      </c>
    </row>
    <row r="110" spans="1:9" x14ac:dyDescent="0.2">
      <c r="A110" t="s">
        <v>1196</v>
      </c>
      <c r="B110" t="s">
        <v>1197</v>
      </c>
      <c r="C110">
        <v>399</v>
      </c>
      <c r="D110">
        <v>9</v>
      </c>
      <c r="E110">
        <v>5.61</v>
      </c>
      <c r="F110">
        <v>32</v>
      </c>
      <c r="G110" t="s">
        <v>5110</v>
      </c>
      <c r="H110" t="s">
        <v>5111</v>
      </c>
      <c r="I110" t="s">
        <v>5094</v>
      </c>
    </row>
    <row r="111" spans="1:9" x14ac:dyDescent="0.2">
      <c r="A111" t="s">
        <v>4763</v>
      </c>
      <c r="B111" t="s">
        <v>4764</v>
      </c>
      <c r="C111">
        <v>124</v>
      </c>
      <c r="D111">
        <v>3</v>
      </c>
      <c r="E111">
        <v>1.74</v>
      </c>
      <c r="F111">
        <v>65</v>
      </c>
      <c r="G111" t="s">
        <v>5112</v>
      </c>
      <c r="H111" t="s">
        <v>5113</v>
      </c>
      <c r="I111" t="s">
        <v>5094</v>
      </c>
    </row>
    <row r="112" spans="1:9" x14ac:dyDescent="0.2">
      <c r="A112" t="s">
        <v>1295</v>
      </c>
      <c r="B112" t="s">
        <v>1296</v>
      </c>
      <c r="C112">
        <v>37</v>
      </c>
      <c r="D112">
        <v>1</v>
      </c>
      <c r="E112">
        <v>0.52</v>
      </c>
      <c r="F112">
        <v>98</v>
      </c>
      <c r="G112" t="s">
        <v>5114</v>
      </c>
      <c r="H112" t="s">
        <v>5115</v>
      </c>
      <c r="I112" t="s">
        <v>5094</v>
      </c>
    </row>
    <row r="113" spans="1:9" x14ac:dyDescent="0.2">
      <c r="A113" t="s">
        <v>1297</v>
      </c>
      <c r="B113" t="s">
        <v>1298</v>
      </c>
      <c r="C113">
        <v>94</v>
      </c>
      <c r="D113">
        <v>1</v>
      </c>
      <c r="E113">
        <v>1.32</v>
      </c>
      <c r="F113">
        <v>148</v>
      </c>
      <c r="G113" t="s">
        <v>5116</v>
      </c>
      <c r="H113" t="s">
        <v>5117</v>
      </c>
      <c r="I113" t="s">
        <v>5094</v>
      </c>
    </row>
    <row r="114" spans="1:9" x14ac:dyDescent="0.2">
      <c r="A114" t="s">
        <v>4765</v>
      </c>
      <c r="B114" t="s">
        <v>4766</v>
      </c>
      <c r="C114">
        <v>45</v>
      </c>
      <c r="D114">
        <v>1</v>
      </c>
      <c r="E114">
        <v>0.63</v>
      </c>
      <c r="F114">
        <v>107</v>
      </c>
      <c r="G114" t="s">
        <v>5118</v>
      </c>
      <c r="H114" t="s">
        <v>5119</v>
      </c>
      <c r="I114" t="s">
        <v>5094</v>
      </c>
    </row>
    <row r="115" spans="1:9" x14ac:dyDescent="0.2">
      <c r="A115" t="s">
        <v>4767</v>
      </c>
      <c r="B115" t="s">
        <v>4768</v>
      </c>
      <c r="C115">
        <v>249</v>
      </c>
      <c r="D115">
        <v>1</v>
      </c>
      <c r="E115">
        <v>3.5</v>
      </c>
      <c r="F115">
        <v>180</v>
      </c>
      <c r="G115" t="s">
        <v>5120</v>
      </c>
      <c r="H115" t="s">
        <v>5121</v>
      </c>
      <c r="I115" t="s">
        <v>5094</v>
      </c>
    </row>
    <row r="116" spans="1:9" x14ac:dyDescent="0.2">
      <c r="A116" t="s">
        <v>4769</v>
      </c>
      <c r="B116" t="s">
        <v>4770</v>
      </c>
      <c r="C116">
        <v>123</v>
      </c>
      <c r="D116">
        <v>1</v>
      </c>
      <c r="E116">
        <v>1.73</v>
      </c>
      <c r="F116">
        <v>161</v>
      </c>
      <c r="G116" t="s">
        <v>5122</v>
      </c>
      <c r="H116" t="s">
        <v>5123</v>
      </c>
      <c r="I116" t="s">
        <v>5094</v>
      </c>
    </row>
    <row r="117" spans="1:9" x14ac:dyDescent="0.2">
      <c r="A117" t="s">
        <v>4771</v>
      </c>
      <c r="B117" t="s">
        <v>4772</v>
      </c>
      <c r="C117">
        <v>505</v>
      </c>
      <c r="D117">
        <v>18</v>
      </c>
      <c r="E117">
        <v>7.1</v>
      </c>
      <c r="F117">
        <v>2</v>
      </c>
      <c r="G117" t="s">
        <v>5124</v>
      </c>
      <c r="H117" t="s">
        <v>4637</v>
      </c>
      <c r="I117" t="s">
        <v>5094</v>
      </c>
    </row>
    <row r="118" spans="1:9" x14ac:dyDescent="0.2">
      <c r="A118" t="s">
        <v>4773</v>
      </c>
      <c r="B118" t="s">
        <v>4774</v>
      </c>
      <c r="C118">
        <v>75</v>
      </c>
      <c r="D118">
        <v>1</v>
      </c>
      <c r="E118">
        <v>1.05</v>
      </c>
      <c r="F118">
        <v>133</v>
      </c>
      <c r="G118" t="s">
        <v>5125</v>
      </c>
      <c r="H118" t="s">
        <v>5126</v>
      </c>
      <c r="I118" t="s">
        <v>5094</v>
      </c>
    </row>
    <row r="119" spans="1:9" x14ac:dyDescent="0.2">
      <c r="A119" t="s">
        <v>4775</v>
      </c>
      <c r="B119" t="s">
        <v>4776</v>
      </c>
      <c r="C119">
        <v>85</v>
      </c>
      <c r="D119">
        <v>1</v>
      </c>
      <c r="E119">
        <v>1.19</v>
      </c>
      <c r="F119">
        <v>137</v>
      </c>
      <c r="G119" t="s">
        <v>5127</v>
      </c>
      <c r="H119" t="s">
        <v>5128</v>
      </c>
      <c r="I119" t="s">
        <v>5094</v>
      </c>
    </row>
    <row r="120" spans="1:9" x14ac:dyDescent="0.2">
      <c r="A120" t="s">
        <v>4777</v>
      </c>
      <c r="B120" t="s">
        <v>4778</v>
      </c>
      <c r="C120">
        <v>188</v>
      </c>
      <c r="D120">
        <v>3</v>
      </c>
      <c r="E120">
        <v>2.64</v>
      </c>
      <c r="F120">
        <v>110</v>
      </c>
      <c r="G120" t="s">
        <v>5129</v>
      </c>
      <c r="H120" t="s">
        <v>5130</v>
      </c>
      <c r="I120" t="s">
        <v>5094</v>
      </c>
    </row>
    <row r="121" spans="1:9" x14ac:dyDescent="0.2">
      <c r="A121" t="s">
        <v>4644</v>
      </c>
      <c r="B121" t="s">
        <v>4645</v>
      </c>
      <c r="C121">
        <v>74</v>
      </c>
      <c r="D121">
        <v>1</v>
      </c>
      <c r="E121">
        <v>1.04</v>
      </c>
      <c r="F121">
        <v>131</v>
      </c>
      <c r="G121" t="s">
        <v>5131</v>
      </c>
      <c r="H121" t="s">
        <v>5132</v>
      </c>
      <c r="I121" t="s">
        <v>5094</v>
      </c>
    </row>
    <row r="122" spans="1:9" x14ac:dyDescent="0.2">
      <c r="A122" t="s">
        <v>4779</v>
      </c>
      <c r="B122" t="s">
        <v>4780</v>
      </c>
      <c r="C122">
        <v>32</v>
      </c>
      <c r="D122">
        <v>1</v>
      </c>
      <c r="E122">
        <v>0.45</v>
      </c>
      <c r="F122">
        <v>95</v>
      </c>
      <c r="G122" t="s">
        <v>4941</v>
      </c>
      <c r="H122" t="s">
        <v>5133</v>
      </c>
      <c r="I122" t="s">
        <v>5094</v>
      </c>
    </row>
    <row r="123" spans="1:9" x14ac:dyDescent="0.2">
      <c r="A123" t="s">
        <v>4781</v>
      </c>
      <c r="B123" t="s">
        <v>4782</v>
      </c>
      <c r="C123">
        <v>23</v>
      </c>
      <c r="D123">
        <v>1</v>
      </c>
      <c r="E123">
        <v>0.32</v>
      </c>
      <c r="F123">
        <v>68</v>
      </c>
      <c r="G123" t="s">
        <v>5134</v>
      </c>
      <c r="H123" t="s">
        <v>5135</v>
      </c>
      <c r="I123" t="s">
        <v>5094</v>
      </c>
    </row>
    <row r="124" spans="1:9" x14ac:dyDescent="0.2">
      <c r="A124" t="s">
        <v>4783</v>
      </c>
      <c r="B124" t="s">
        <v>4784</v>
      </c>
      <c r="C124">
        <v>12</v>
      </c>
      <c r="D124">
        <v>1</v>
      </c>
      <c r="E124">
        <v>0.17</v>
      </c>
      <c r="F124">
        <v>45</v>
      </c>
      <c r="G124" t="s">
        <v>4920</v>
      </c>
      <c r="H124" t="s">
        <v>5136</v>
      </c>
      <c r="I124" t="s">
        <v>5094</v>
      </c>
    </row>
    <row r="125" spans="1:9" x14ac:dyDescent="0.2">
      <c r="A125" t="s">
        <v>4785</v>
      </c>
      <c r="B125" t="s">
        <v>4786</v>
      </c>
      <c r="C125">
        <v>310</v>
      </c>
      <c r="D125">
        <v>4</v>
      </c>
      <c r="E125">
        <v>4.3600000000000003</v>
      </c>
      <c r="F125">
        <v>130</v>
      </c>
      <c r="G125" t="s">
        <v>5137</v>
      </c>
      <c r="H125" t="s">
        <v>5138</v>
      </c>
      <c r="I125" t="s">
        <v>5094</v>
      </c>
    </row>
    <row r="126" spans="1:9" x14ac:dyDescent="0.2">
      <c r="A126" t="s">
        <v>4787</v>
      </c>
      <c r="B126" t="s">
        <v>4788</v>
      </c>
      <c r="C126">
        <v>131</v>
      </c>
      <c r="D126">
        <v>3</v>
      </c>
      <c r="E126">
        <v>1.84</v>
      </c>
      <c r="F126">
        <v>71</v>
      </c>
      <c r="G126" t="s">
        <v>5139</v>
      </c>
      <c r="H126" t="s">
        <v>5140</v>
      </c>
      <c r="I126" t="s">
        <v>5094</v>
      </c>
    </row>
    <row r="127" spans="1:9" x14ac:dyDescent="0.2">
      <c r="A127" t="s">
        <v>1220</v>
      </c>
      <c r="B127" t="s">
        <v>1221</v>
      </c>
      <c r="C127">
        <v>110</v>
      </c>
      <c r="D127">
        <v>2</v>
      </c>
      <c r="E127">
        <v>1.55</v>
      </c>
      <c r="F127">
        <v>106</v>
      </c>
      <c r="G127" t="s">
        <v>5141</v>
      </c>
      <c r="H127" t="s">
        <v>5142</v>
      </c>
      <c r="I127" t="s">
        <v>5094</v>
      </c>
    </row>
    <row r="128" spans="1:9" x14ac:dyDescent="0.2">
      <c r="A128" t="s">
        <v>4789</v>
      </c>
      <c r="B128" t="s">
        <v>4790</v>
      </c>
      <c r="C128">
        <v>28</v>
      </c>
      <c r="D128">
        <v>1</v>
      </c>
      <c r="E128">
        <v>0.39</v>
      </c>
      <c r="F128">
        <v>82</v>
      </c>
      <c r="G128" t="s">
        <v>5106</v>
      </c>
      <c r="H128" t="s">
        <v>5143</v>
      </c>
      <c r="I128" t="s">
        <v>5094</v>
      </c>
    </row>
    <row r="129" spans="1:9" x14ac:dyDescent="0.2">
      <c r="A129" t="s">
        <v>1194</v>
      </c>
      <c r="B129" t="s">
        <v>1195</v>
      </c>
      <c r="C129">
        <v>28</v>
      </c>
      <c r="D129">
        <v>1</v>
      </c>
      <c r="E129">
        <v>0.39</v>
      </c>
      <c r="F129">
        <v>83</v>
      </c>
      <c r="G129" t="s">
        <v>5106</v>
      </c>
      <c r="H129" t="s">
        <v>5143</v>
      </c>
      <c r="I129" t="s">
        <v>5094</v>
      </c>
    </row>
    <row r="130" spans="1:9" x14ac:dyDescent="0.2">
      <c r="A130" t="s">
        <v>4791</v>
      </c>
      <c r="B130" t="s">
        <v>4792</v>
      </c>
      <c r="C130">
        <v>294</v>
      </c>
      <c r="D130">
        <v>4</v>
      </c>
      <c r="E130">
        <v>4.13</v>
      </c>
      <c r="F130">
        <v>123</v>
      </c>
      <c r="G130" t="s">
        <v>5144</v>
      </c>
      <c r="H130" t="s">
        <v>4646</v>
      </c>
      <c r="I130" t="s">
        <v>5094</v>
      </c>
    </row>
    <row r="131" spans="1:9" x14ac:dyDescent="0.2">
      <c r="A131" t="s">
        <v>1301</v>
      </c>
      <c r="B131" t="s">
        <v>1302</v>
      </c>
      <c r="C131">
        <v>76</v>
      </c>
      <c r="D131">
        <v>1</v>
      </c>
      <c r="E131">
        <v>1.07</v>
      </c>
      <c r="F131">
        <v>134</v>
      </c>
      <c r="G131" t="s">
        <v>5145</v>
      </c>
      <c r="H131" t="s">
        <v>5146</v>
      </c>
      <c r="I131" t="s">
        <v>5094</v>
      </c>
    </row>
    <row r="132" spans="1:9" x14ac:dyDescent="0.2">
      <c r="A132" t="s">
        <v>1303</v>
      </c>
      <c r="B132" t="s">
        <v>1304</v>
      </c>
      <c r="C132">
        <v>8</v>
      </c>
      <c r="D132">
        <v>1</v>
      </c>
      <c r="E132">
        <v>0.11</v>
      </c>
      <c r="F132">
        <v>29</v>
      </c>
      <c r="G132" t="s">
        <v>5147</v>
      </c>
      <c r="H132" t="s">
        <v>5148</v>
      </c>
      <c r="I132" t="s">
        <v>5094</v>
      </c>
    </row>
    <row r="133" spans="1:9" x14ac:dyDescent="0.2">
      <c r="A133" t="s">
        <v>4793</v>
      </c>
      <c r="B133" t="s">
        <v>4794</v>
      </c>
      <c r="C133">
        <v>30</v>
      </c>
      <c r="D133">
        <v>2</v>
      </c>
      <c r="E133">
        <v>0.42</v>
      </c>
      <c r="F133">
        <v>19</v>
      </c>
      <c r="G133" t="s">
        <v>4671</v>
      </c>
      <c r="H133" t="s">
        <v>4911</v>
      </c>
      <c r="I133" t="s">
        <v>5094</v>
      </c>
    </row>
    <row r="134" spans="1:9" x14ac:dyDescent="0.2">
      <c r="A134" t="s">
        <v>4795</v>
      </c>
      <c r="B134" t="s">
        <v>4796</v>
      </c>
      <c r="C134">
        <v>367</v>
      </c>
      <c r="D134">
        <v>3</v>
      </c>
      <c r="E134">
        <v>5.16</v>
      </c>
      <c r="F134">
        <v>168</v>
      </c>
      <c r="G134" t="s">
        <v>5149</v>
      </c>
      <c r="H134" t="s">
        <v>5150</v>
      </c>
      <c r="I134" t="s">
        <v>5094</v>
      </c>
    </row>
    <row r="135" spans="1:9" x14ac:dyDescent="0.2">
      <c r="A135" t="s">
        <v>4797</v>
      </c>
      <c r="B135" t="s">
        <v>4798</v>
      </c>
      <c r="C135">
        <v>129</v>
      </c>
      <c r="D135">
        <v>6</v>
      </c>
      <c r="E135">
        <v>1.81</v>
      </c>
      <c r="F135">
        <v>10</v>
      </c>
      <c r="G135" t="s">
        <v>5151</v>
      </c>
      <c r="H135" t="s">
        <v>5152</v>
      </c>
      <c r="I135" t="s">
        <v>5094</v>
      </c>
    </row>
    <row r="136" spans="1:9" x14ac:dyDescent="0.2">
      <c r="A136" t="s">
        <v>4799</v>
      </c>
      <c r="B136" t="s">
        <v>4800</v>
      </c>
      <c r="C136">
        <v>13</v>
      </c>
      <c r="D136">
        <v>1</v>
      </c>
      <c r="E136">
        <v>0.18</v>
      </c>
      <c r="F136">
        <v>46</v>
      </c>
      <c r="G136" t="s">
        <v>5153</v>
      </c>
      <c r="H136" t="s">
        <v>5154</v>
      </c>
      <c r="I136" t="s">
        <v>5094</v>
      </c>
    </row>
    <row r="137" spans="1:9" x14ac:dyDescent="0.2">
      <c r="A137" t="s">
        <v>4801</v>
      </c>
      <c r="B137" t="s">
        <v>1199</v>
      </c>
      <c r="C137">
        <v>19</v>
      </c>
      <c r="D137">
        <v>1</v>
      </c>
      <c r="E137">
        <v>0.27</v>
      </c>
      <c r="F137">
        <v>59</v>
      </c>
      <c r="G137" t="s">
        <v>5155</v>
      </c>
      <c r="H137" t="s">
        <v>5156</v>
      </c>
      <c r="I137" t="s">
        <v>5094</v>
      </c>
    </row>
    <row r="138" spans="1:9" x14ac:dyDescent="0.2">
      <c r="A138" t="s">
        <v>4802</v>
      </c>
      <c r="B138" t="s">
        <v>1217</v>
      </c>
      <c r="C138">
        <v>39</v>
      </c>
      <c r="D138">
        <v>1</v>
      </c>
      <c r="E138">
        <v>0.55000000000000004</v>
      </c>
      <c r="F138">
        <v>101</v>
      </c>
      <c r="G138" t="s">
        <v>5157</v>
      </c>
      <c r="H138" t="s">
        <v>5158</v>
      </c>
      <c r="I138" t="s">
        <v>5094</v>
      </c>
    </row>
    <row r="139" spans="1:9" x14ac:dyDescent="0.2">
      <c r="A139" t="s">
        <v>4803</v>
      </c>
      <c r="B139" t="s">
        <v>1175</v>
      </c>
      <c r="C139">
        <v>20</v>
      </c>
      <c r="D139">
        <v>1</v>
      </c>
      <c r="E139">
        <v>0.28000000000000003</v>
      </c>
      <c r="F139">
        <v>63</v>
      </c>
      <c r="G139" t="s">
        <v>4928</v>
      </c>
      <c r="H139" t="s">
        <v>4929</v>
      </c>
      <c r="I139" t="s">
        <v>5094</v>
      </c>
    </row>
    <row r="140" spans="1:9" x14ac:dyDescent="0.2">
      <c r="A140" t="s">
        <v>4804</v>
      </c>
      <c r="B140" t="s">
        <v>4805</v>
      </c>
      <c r="C140">
        <v>259</v>
      </c>
      <c r="D140">
        <v>1</v>
      </c>
      <c r="E140">
        <v>3.64</v>
      </c>
      <c r="F140">
        <v>181</v>
      </c>
      <c r="G140" t="s">
        <v>5159</v>
      </c>
      <c r="H140" t="s">
        <v>5160</v>
      </c>
      <c r="I140" t="s">
        <v>5094</v>
      </c>
    </row>
    <row r="141" spans="1:9" x14ac:dyDescent="0.2">
      <c r="A141" t="s">
        <v>1286</v>
      </c>
      <c r="B141" t="s">
        <v>1264</v>
      </c>
      <c r="C141">
        <v>286</v>
      </c>
      <c r="D141">
        <v>1</v>
      </c>
      <c r="E141">
        <v>4.0199999999999996</v>
      </c>
      <c r="F141">
        <v>182</v>
      </c>
      <c r="G141" t="s">
        <v>5161</v>
      </c>
      <c r="H141" t="s">
        <v>5162</v>
      </c>
      <c r="I141" t="s">
        <v>5094</v>
      </c>
    </row>
    <row r="142" spans="1:9" x14ac:dyDescent="0.2">
      <c r="A142" t="s">
        <v>1310</v>
      </c>
      <c r="B142" t="s">
        <v>1311</v>
      </c>
      <c r="C142">
        <v>29</v>
      </c>
      <c r="D142">
        <v>1</v>
      </c>
      <c r="E142">
        <v>0.41</v>
      </c>
      <c r="F142">
        <v>88</v>
      </c>
      <c r="G142" t="s">
        <v>4937</v>
      </c>
      <c r="H142" t="s">
        <v>5163</v>
      </c>
      <c r="I142" t="s">
        <v>5094</v>
      </c>
    </row>
    <row r="143" spans="1:9" x14ac:dyDescent="0.2">
      <c r="A143" t="s">
        <v>4806</v>
      </c>
      <c r="B143" t="s">
        <v>4807</v>
      </c>
      <c r="C143">
        <v>39</v>
      </c>
      <c r="D143">
        <v>1</v>
      </c>
      <c r="E143">
        <v>0.55000000000000004</v>
      </c>
      <c r="F143">
        <v>102</v>
      </c>
      <c r="G143" t="s">
        <v>5157</v>
      </c>
      <c r="H143" t="s">
        <v>5164</v>
      </c>
      <c r="I143" t="s">
        <v>5094</v>
      </c>
    </row>
    <row r="144" spans="1:9" x14ac:dyDescent="0.2">
      <c r="A144" t="s">
        <v>4808</v>
      </c>
      <c r="B144" t="s">
        <v>4807</v>
      </c>
      <c r="C144">
        <v>13</v>
      </c>
      <c r="D144">
        <v>1</v>
      </c>
      <c r="E144">
        <v>0.18</v>
      </c>
      <c r="F144">
        <v>47</v>
      </c>
      <c r="G144" t="s">
        <v>5153</v>
      </c>
      <c r="H144" t="s">
        <v>5165</v>
      </c>
      <c r="I144" t="s">
        <v>5094</v>
      </c>
    </row>
    <row r="145" spans="1:9" x14ac:dyDescent="0.2">
      <c r="A145" t="s">
        <v>1279</v>
      </c>
      <c r="B145" t="s">
        <v>1280</v>
      </c>
      <c r="C145">
        <v>384</v>
      </c>
      <c r="D145">
        <v>3</v>
      </c>
      <c r="E145">
        <v>5.4</v>
      </c>
      <c r="F145">
        <v>170</v>
      </c>
      <c r="G145" t="s">
        <v>5166</v>
      </c>
      <c r="H145" t="s">
        <v>5167</v>
      </c>
      <c r="I145" t="s">
        <v>5094</v>
      </c>
    </row>
    <row r="146" spans="1:9" x14ac:dyDescent="0.2">
      <c r="A146" t="s">
        <v>1281</v>
      </c>
      <c r="B146" t="s">
        <v>1280</v>
      </c>
      <c r="C146">
        <v>380</v>
      </c>
      <c r="D146">
        <v>3</v>
      </c>
      <c r="E146">
        <v>5.34</v>
      </c>
      <c r="F146">
        <v>169</v>
      </c>
      <c r="G146" t="s">
        <v>5168</v>
      </c>
      <c r="H146" t="s">
        <v>5169</v>
      </c>
      <c r="I146" t="s">
        <v>5094</v>
      </c>
    </row>
    <row r="147" spans="1:9" x14ac:dyDescent="0.2">
      <c r="A147" t="s">
        <v>4809</v>
      </c>
      <c r="B147" t="s">
        <v>4810</v>
      </c>
      <c r="C147">
        <v>184</v>
      </c>
      <c r="D147">
        <v>3</v>
      </c>
      <c r="E147">
        <v>2.59</v>
      </c>
      <c r="F147">
        <v>108</v>
      </c>
      <c r="G147" t="s">
        <v>5170</v>
      </c>
      <c r="H147" t="s">
        <v>5171</v>
      </c>
      <c r="I147" t="s">
        <v>5094</v>
      </c>
    </row>
    <row r="148" spans="1:9" x14ac:dyDescent="0.2">
      <c r="A148" t="s">
        <v>1312</v>
      </c>
      <c r="B148" t="s">
        <v>1313</v>
      </c>
      <c r="C148">
        <v>61</v>
      </c>
      <c r="D148">
        <v>1</v>
      </c>
      <c r="E148">
        <v>0.86</v>
      </c>
      <c r="F148">
        <v>119</v>
      </c>
      <c r="G148" t="s">
        <v>4954</v>
      </c>
      <c r="H148" t="s">
        <v>4640</v>
      </c>
      <c r="I148" t="s">
        <v>5094</v>
      </c>
    </row>
    <row r="149" spans="1:9" x14ac:dyDescent="0.2">
      <c r="A149" t="s">
        <v>4811</v>
      </c>
      <c r="B149" t="s">
        <v>4812</v>
      </c>
      <c r="C149">
        <v>76</v>
      </c>
      <c r="D149">
        <v>2</v>
      </c>
      <c r="E149">
        <v>1.07</v>
      </c>
      <c r="F149">
        <v>73</v>
      </c>
      <c r="G149" t="s">
        <v>5172</v>
      </c>
      <c r="H149" t="s">
        <v>5173</v>
      </c>
      <c r="I149" t="s">
        <v>5094</v>
      </c>
    </row>
    <row r="150" spans="1:9" x14ac:dyDescent="0.2">
      <c r="A150" t="s">
        <v>1314</v>
      </c>
      <c r="B150" t="s">
        <v>1315</v>
      </c>
      <c r="C150">
        <v>45</v>
      </c>
      <c r="D150">
        <v>2</v>
      </c>
      <c r="E150">
        <v>0.63</v>
      </c>
      <c r="F150">
        <v>37</v>
      </c>
      <c r="G150" t="s">
        <v>5174</v>
      </c>
      <c r="H150" t="s">
        <v>5175</v>
      </c>
      <c r="I150" t="s">
        <v>5094</v>
      </c>
    </row>
    <row r="151" spans="1:9" x14ac:dyDescent="0.2">
      <c r="A151" t="s">
        <v>4813</v>
      </c>
      <c r="B151" t="s">
        <v>4814</v>
      </c>
      <c r="C151">
        <v>25</v>
      </c>
      <c r="D151">
        <v>1</v>
      </c>
      <c r="E151">
        <v>0.35</v>
      </c>
      <c r="F151">
        <v>75</v>
      </c>
      <c r="G151" t="s">
        <v>5176</v>
      </c>
      <c r="H151" t="s">
        <v>5177</v>
      </c>
      <c r="I151" t="s">
        <v>5094</v>
      </c>
    </row>
    <row r="152" spans="1:9" x14ac:dyDescent="0.2">
      <c r="A152" t="s">
        <v>4815</v>
      </c>
      <c r="B152" t="s">
        <v>4816</v>
      </c>
      <c r="C152">
        <v>14</v>
      </c>
      <c r="D152">
        <v>1</v>
      </c>
      <c r="E152">
        <v>0.2</v>
      </c>
      <c r="F152">
        <v>48</v>
      </c>
      <c r="G152" t="s">
        <v>5178</v>
      </c>
      <c r="H152" t="s">
        <v>5179</v>
      </c>
      <c r="I152" t="s">
        <v>5094</v>
      </c>
    </row>
    <row r="153" spans="1:9" x14ac:dyDescent="0.2">
      <c r="A153" t="s">
        <v>4817</v>
      </c>
      <c r="B153" t="s">
        <v>4818</v>
      </c>
      <c r="C153">
        <v>147</v>
      </c>
      <c r="D153">
        <v>1</v>
      </c>
      <c r="E153">
        <v>2.0699999999999998</v>
      </c>
      <c r="F153">
        <v>167</v>
      </c>
      <c r="G153" t="s">
        <v>5180</v>
      </c>
      <c r="H153" t="s">
        <v>5181</v>
      </c>
      <c r="I153" t="s">
        <v>5094</v>
      </c>
    </row>
    <row r="154" spans="1:9" x14ac:dyDescent="0.2">
      <c r="A154" t="s">
        <v>4819</v>
      </c>
      <c r="B154" t="s">
        <v>4820</v>
      </c>
      <c r="C154">
        <v>58</v>
      </c>
      <c r="D154">
        <v>1</v>
      </c>
      <c r="E154">
        <v>0.82</v>
      </c>
      <c r="F154">
        <v>115</v>
      </c>
      <c r="G154" t="s">
        <v>4951</v>
      </c>
      <c r="H154" t="s">
        <v>4952</v>
      </c>
      <c r="I154" t="s">
        <v>5094</v>
      </c>
    </row>
    <row r="155" spans="1:9" x14ac:dyDescent="0.2">
      <c r="A155" t="s">
        <v>1206</v>
      </c>
      <c r="B155" t="s">
        <v>1207</v>
      </c>
      <c r="C155">
        <v>241</v>
      </c>
      <c r="D155">
        <v>1</v>
      </c>
      <c r="E155">
        <v>3.39</v>
      </c>
      <c r="F155">
        <v>179</v>
      </c>
      <c r="G155" t="s">
        <v>5066</v>
      </c>
      <c r="H155" t="s">
        <v>5182</v>
      </c>
      <c r="I155" t="s">
        <v>5094</v>
      </c>
    </row>
    <row r="156" spans="1:9" x14ac:dyDescent="0.2">
      <c r="A156" t="s">
        <v>1168</v>
      </c>
      <c r="B156" t="s">
        <v>1169</v>
      </c>
      <c r="C156">
        <v>39</v>
      </c>
      <c r="D156">
        <v>2</v>
      </c>
      <c r="E156">
        <v>0.55000000000000004</v>
      </c>
      <c r="F156">
        <v>28</v>
      </c>
      <c r="G156" t="s">
        <v>5183</v>
      </c>
      <c r="H156" t="s">
        <v>5184</v>
      </c>
      <c r="I156" t="s">
        <v>5094</v>
      </c>
    </row>
    <row r="157" spans="1:9" x14ac:dyDescent="0.2">
      <c r="A157" t="s">
        <v>1277</v>
      </c>
      <c r="B157" t="s">
        <v>1278</v>
      </c>
      <c r="C157">
        <v>352</v>
      </c>
      <c r="D157">
        <v>2</v>
      </c>
      <c r="E157">
        <v>4.95</v>
      </c>
      <c r="F157">
        <v>176</v>
      </c>
      <c r="G157" t="s">
        <v>5185</v>
      </c>
      <c r="H157" t="s">
        <v>5186</v>
      </c>
      <c r="I157" t="s">
        <v>5094</v>
      </c>
    </row>
    <row r="158" spans="1:9" x14ac:dyDescent="0.2">
      <c r="A158" t="s">
        <v>4821</v>
      </c>
      <c r="B158" t="s">
        <v>4822</v>
      </c>
      <c r="C158">
        <v>170</v>
      </c>
      <c r="D158">
        <v>2</v>
      </c>
      <c r="E158">
        <v>2.39</v>
      </c>
      <c r="F158">
        <v>136</v>
      </c>
      <c r="G158" t="s">
        <v>5023</v>
      </c>
      <c r="H158" t="s">
        <v>5024</v>
      </c>
      <c r="I158" t="s">
        <v>5094</v>
      </c>
    </row>
    <row r="159" spans="1:9" x14ac:dyDescent="0.2">
      <c r="A159" t="s">
        <v>4823</v>
      </c>
      <c r="B159" t="s">
        <v>4824</v>
      </c>
      <c r="C159">
        <v>182</v>
      </c>
      <c r="D159">
        <v>2</v>
      </c>
      <c r="E159">
        <v>2.56</v>
      </c>
      <c r="F159">
        <v>146</v>
      </c>
      <c r="G159" t="s">
        <v>5187</v>
      </c>
      <c r="H159" t="s">
        <v>5188</v>
      </c>
      <c r="I159" t="s">
        <v>5094</v>
      </c>
    </row>
    <row r="160" spans="1:9" x14ac:dyDescent="0.2">
      <c r="A160" t="s">
        <v>4825</v>
      </c>
      <c r="B160" t="s">
        <v>4826</v>
      </c>
      <c r="C160">
        <v>8</v>
      </c>
      <c r="D160">
        <v>1</v>
      </c>
      <c r="E160">
        <v>0.11</v>
      </c>
      <c r="F160">
        <v>30</v>
      </c>
      <c r="G160" t="s">
        <v>5147</v>
      </c>
      <c r="H160" t="s">
        <v>5189</v>
      </c>
      <c r="I160" t="s">
        <v>5094</v>
      </c>
    </row>
    <row r="161" spans="1:9" x14ac:dyDescent="0.2">
      <c r="A161" t="s">
        <v>4648</v>
      </c>
      <c r="B161" t="s">
        <v>4649</v>
      </c>
      <c r="C161">
        <v>115</v>
      </c>
      <c r="D161">
        <v>1</v>
      </c>
      <c r="E161">
        <v>1.62</v>
      </c>
      <c r="F161">
        <v>159</v>
      </c>
      <c r="G161" t="s">
        <v>5190</v>
      </c>
      <c r="H161" t="s">
        <v>5191</v>
      </c>
      <c r="I161" t="s">
        <v>5094</v>
      </c>
    </row>
    <row r="162" spans="1:9" x14ac:dyDescent="0.2">
      <c r="A162" t="s">
        <v>1316</v>
      </c>
      <c r="B162" t="s">
        <v>1317</v>
      </c>
      <c r="C162">
        <v>186</v>
      </c>
      <c r="D162">
        <v>3</v>
      </c>
      <c r="E162">
        <v>2.61</v>
      </c>
      <c r="F162">
        <v>109</v>
      </c>
      <c r="G162" t="s">
        <v>5192</v>
      </c>
      <c r="H162" t="s">
        <v>5193</v>
      </c>
      <c r="I162" t="s">
        <v>5094</v>
      </c>
    </row>
    <row r="163" spans="1:9" x14ac:dyDescent="0.2">
      <c r="A163" t="s">
        <v>4827</v>
      </c>
      <c r="B163" t="s">
        <v>4828</v>
      </c>
      <c r="C163">
        <v>76</v>
      </c>
      <c r="D163">
        <v>2</v>
      </c>
      <c r="E163">
        <v>1.07</v>
      </c>
      <c r="F163">
        <v>74</v>
      </c>
      <c r="G163" t="s">
        <v>5172</v>
      </c>
      <c r="H163" t="s">
        <v>5194</v>
      </c>
      <c r="I163" t="s">
        <v>5094</v>
      </c>
    </row>
    <row r="164" spans="1:9" x14ac:dyDescent="0.2">
      <c r="A164" t="s">
        <v>4829</v>
      </c>
      <c r="B164" t="s">
        <v>4830</v>
      </c>
      <c r="C164">
        <v>174</v>
      </c>
      <c r="D164">
        <v>3</v>
      </c>
      <c r="E164">
        <v>2.4500000000000002</v>
      </c>
      <c r="F164">
        <v>104</v>
      </c>
      <c r="G164" t="s">
        <v>5195</v>
      </c>
      <c r="H164" t="s">
        <v>5196</v>
      </c>
      <c r="I164" t="s">
        <v>5094</v>
      </c>
    </row>
    <row r="165" spans="1:9" x14ac:dyDescent="0.2">
      <c r="A165" t="s">
        <v>4831</v>
      </c>
      <c r="B165" t="s">
        <v>4832</v>
      </c>
      <c r="C165">
        <v>190</v>
      </c>
      <c r="D165">
        <v>1</v>
      </c>
      <c r="E165">
        <v>2.67</v>
      </c>
      <c r="F165">
        <v>174</v>
      </c>
      <c r="G165" t="s">
        <v>5197</v>
      </c>
      <c r="H165" t="s">
        <v>5198</v>
      </c>
      <c r="I165" t="s">
        <v>5094</v>
      </c>
    </row>
    <row r="166" spans="1:9" x14ac:dyDescent="0.2">
      <c r="A166" t="s">
        <v>4833</v>
      </c>
      <c r="B166" t="s">
        <v>4834</v>
      </c>
      <c r="C166">
        <v>189</v>
      </c>
      <c r="D166">
        <v>4</v>
      </c>
      <c r="E166">
        <v>2.66</v>
      </c>
      <c r="F166">
        <v>67</v>
      </c>
      <c r="G166" t="s">
        <v>5199</v>
      </c>
      <c r="H166" t="s">
        <v>5200</v>
      </c>
      <c r="I166" t="s">
        <v>5094</v>
      </c>
    </row>
    <row r="167" spans="1:9" x14ac:dyDescent="0.2">
      <c r="A167" t="s">
        <v>4652</v>
      </c>
      <c r="B167" t="s">
        <v>4653</v>
      </c>
      <c r="C167">
        <v>18</v>
      </c>
      <c r="D167">
        <v>1</v>
      </c>
      <c r="E167">
        <v>0.25</v>
      </c>
      <c r="F167">
        <v>58</v>
      </c>
      <c r="G167" t="s">
        <v>4925</v>
      </c>
      <c r="H167" t="s">
        <v>4926</v>
      </c>
      <c r="I167" t="s">
        <v>5094</v>
      </c>
    </row>
    <row r="168" spans="1:9" x14ac:dyDescent="0.2">
      <c r="A168" t="s">
        <v>4658</v>
      </c>
      <c r="B168" t="s">
        <v>4659</v>
      </c>
      <c r="C168">
        <v>23</v>
      </c>
      <c r="D168">
        <v>1</v>
      </c>
      <c r="E168">
        <v>0.32</v>
      </c>
      <c r="F168">
        <v>69</v>
      </c>
      <c r="G168" t="s">
        <v>5134</v>
      </c>
      <c r="H168" t="s">
        <v>5201</v>
      </c>
      <c r="I168" t="s">
        <v>5094</v>
      </c>
    </row>
    <row r="169" spans="1:9" x14ac:dyDescent="0.2">
      <c r="A169" t="s">
        <v>4835</v>
      </c>
      <c r="B169" t="s">
        <v>4836</v>
      </c>
      <c r="C169">
        <v>189</v>
      </c>
      <c r="D169">
        <v>2</v>
      </c>
      <c r="E169">
        <v>2.66</v>
      </c>
      <c r="F169">
        <v>151</v>
      </c>
      <c r="G169" t="s">
        <v>5202</v>
      </c>
      <c r="H169" t="s">
        <v>5203</v>
      </c>
      <c r="I169" t="s">
        <v>5094</v>
      </c>
    </row>
    <row r="170" spans="1:9" x14ac:dyDescent="0.2">
      <c r="A170" t="s">
        <v>4837</v>
      </c>
      <c r="B170" t="s">
        <v>4838</v>
      </c>
      <c r="C170">
        <v>178</v>
      </c>
      <c r="D170">
        <v>2</v>
      </c>
      <c r="E170">
        <v>2.5</v>
      </c>
      <c r="F170">
        <v>144</v>
      </c>
      <c r="G170" t="s">
        <v>4969</v>
      </c>
      <c r="H170" t="s">
        <v>4970</v>
      </c>
      <c r="I170" t="s">
        <v>5094</v>
      </c>
    </row>
    <row r="171" spans="1:9" x14ac:dyDescent="0.2">
      <c r="A171" t="s">
        <v>4839</v>
      </c>
      <c r="B171" t="s">
        <v>4840</v>
      </c>
      <c r="C171">
        <v>178</v>
      </c>
      <c r="D171">
        <v>2</v>
      </c>
      <c r="E171">
        <v>2.5</v>
      </c>
      <c r="F171">
        <v>145</v>
      </c>
      <c r="G171" t="s">
        <v>4969</v>
      </c>
      <c r="H171" t="s">
        <v>4970</v>
      </c>
      <c r="I171" t="s">
        <v>5094</v>
      </c>
    </row>
    <row r="172" spans="1:9" x14ac:dyDescent="0.2">
      <c r="A172" t="s">
        <v>4660</v>
      </c>
      <c r="B172" t="s">
        <v>4661</v>
      </c>
      <c r="C172">
        <v>30</v>
      </c>
      <c r="D172">
        <v>2</v>
      </c>
      <c r="E172">
        <v>0.42</v>
      </c>
      <c r="F172">
        <v>20</v>
      </c>
      <c r="G172" t="s">
        <v>4671</v>
      </c>
      <c r="H172" t="s">
        <v>4911</v>
      </c>
      <c r="I172" t="s">
        <v>5094</v>
      </c>
    </row>
    <row r="173" spans="1:9" x14ac:dyDescent="0.2">
      <c r="A173" t="s">
        <v>1235</v>
      </c>
      <c r="B173" t="s">
        <v>1236</v>
      </c>
      <c r="C173">
        <v>287</v>
      </c>
      <c r="D173">
        <v>1</v>
      </c>
      <c r="E173">
        <v>4.03</v>
      </c>
      <c r="F173">
        <v>183</v>
      </c>
      <c r="G173" t="s">
        <v>5204</v>
      </c>
      <c r="H173" t="s">
        <v>5205</v>
      </c>
      <c r="I173" t="s">
        <v>5094</v>
      </c>
    </row>
    <row r="174" spans="1:9" x14ac:dyDescent="0.2">
      <c r="A174" t="s">
        <v>4841</v>
      </c>
      <c r="B174" t="s">
        <v>4842</v>
      </c>
      <c r="C174">
        <v>17</v>
      </c>
      <c r="D174">
        <v>1</v>
      </c>
      <c r="E174">
        <v>0.24</v>
      </c>
      <c r="F174">
        <v>55</v>
      </c>
      <c r="G174" t="s">
        <v>5206</v>
      </c>
      <c r="H174" t="s">
        <v>5207</v>
      </c>
      <c r="I174" t="s">
        <v>5094</v>
      </c>
    </row>
    <row r="175" spans="1:9" x14ac:dyDescent="0.2">
      <c r="A175" t="s">
        <v>4638</v>
      </c>
      <c r="B175" t="s">
        <v>4639</v>
      </c>
      <c r="C175">
        <v>1398</v>
      </c>
      <c r="D175">
        <v>32</v>
      </c>
      <c r="E175">
        <v>19.649999999999999</v>
      </c>
      <c r="F175">
        <v>7</v>
      </c>
      <c r="G175" t="s">
        <v>5208</v>
      </c>
      <c r="H175" t="s">
        <v>4636</v>
      </c>
      <c r="I175" t="s">
        <v>5094</v>
      </c>
    </row>
    <row r="176" spans="1:9" x14ac:dyDescent="0.2">
      <c r="A176" t="s">
        <v>4650</v>
      </c>
      <c r="B176" t="s">
        <v>4651</v>
      </c>
      <c r="C176">
        <v>29</v>
      </c>
      <c r="D176">
        <v>1</v>
      </c>
      <c r="E176">
        <v>0.41</v>
      </c>
      <c r="F176">
        <v>89</v>
      </c>
      <c r="G176" t="s">
        <v>4937</v>
      </c>
      <c r="H176" t="s">
        <v>4939</v>
      </c>
      <c r="I176" t="s">
        <v>5094</v>
      </c>
    </row>
    <row r="177" spans="1:9" x14ac:dyDescent="0.2">
      <c r="A177" t="s">
        <v>4843</v>
      </c>
      <c r="B177" t="s">
        <v>4844</v>
      </c>
      <c r="C177">
        <v>32</v>
      </c>
      <c r="D177">
        <v>1</v>
      </c>
      <c r="E177">
        <v>0.45</v>
      </c>
      <c r="F177">
        <v>96</v>
      </c>
      <c r="G177" t="s">
        <v>4941</v>
      </c>
      <c r="H177" t="s">
        <v>5209</v>
      </c>
      <c r="I177" t="s">
        <v>5094</v>
      </c>
    </row>
    <row r="178" spans="1:9" x14ac:dyDescent="0.2">
      <c r="A178" t="s">
        <v>4845</v>
      </c>
      <c r="B178" t="s">
        <v>4846</v>
      </c>
      <c r="C178">
        <v>65</v>
      </c>
      <c r="D178">
        <v>1</v>
      </c>
      <c r="E178">
        <v>0.91</v>
      </c>
      <c r="F178">
        <v>124</v>
      </c>
      <c r="G178" t="s">
        <v>5210</v>
      </c>
      <c r="H178" t="s">
        <v>5211</v>
      </c>
      <c r="I178" t="s">
        <v>5094</v>
      </c>
    </row>
    <row r="179" spans="1:9" x14ac:dyDescent="0.2">
      <c r="A179" t="s">
        <v>4847</v>
      </c>
      <c r="B179" t="s">
        <v>4848</v>
      </c>
      <c r="C179">
        <v>65</v>
      </c>
      <c r="D179">
        <v>1</v>
      </c>
      <c r="E179">
        <v>0.91</v>
      </c>
      <c r="F179">
        <v>125</v>
      </c>
      <c r="G179" t="s">
        <v>5210</v>
      </c>
      <c r="H179" t="s">
        <v>5211</v>
      </c>
      <c r="I179" t="s">
        <v>5094</v>
      </c>
    </row>
    <row r="180" spans="1:9" x14ac:dyDescent="0.2">
      <c r="A180" t="s">
        <v>4656</v>
      </c>
      <c r="B180" t="s">
        <v>4657</v>
      </c>
      <c r="C180">
        <v>61</v>
      </c>
      <c r="D180">
        <v>2</v>
      </c>
      <c r="E180">
        <v>0.86</v>
      </c>
      <c r="F180">
        <v>54</v>
      </c>
      <c r="G180" t="s">
        <v>5212</v>
      </c>
      <c r="H180" t="s">
        <v>5213</v>
      </c>
      <c r="I180" t="s">
        <v>5094</v>
      </c>
    </row>
    <row r="181" spans="1:9" x14ac:dyDescent="0.2">
      <c r="A181" t="s">
        <v>4849</v>
      </c>
      <c r="B181" t="s">
        <v>4850</v>
      </c>
      <c r="C181">
        <v>29</v>
      </c>
      <c r="D181">
        <v>1</v>
      </c>
      <c r="E181">
        <v>0.41</v>
      </c>
      <c r="F181">
        <v>90</v>
      </c>
      <c r="G181" t="s">
        <v>4937</v>
      </c>
      <c r="H181" t="s">
        <v>5214</v>
      </c>
      <c r="I181" t="s">
        <v>5094</v>
      </c>
    </row>
    <row r="182" spans="1:9" x14ac:dyDescent="0.2">
      <c r="A182" t="s">
        <v>1212</v>
      </c>
      <c r="B182" t="s">
        <v>1213</v>
      </c>
      <c r="C182">
        <v>67</v>
      </c>
      <c r="D182">
        <v>1</v>
      </c>
      <c r="E182">
        <v>0.94</v>
      </c>
      <c r="F182">
        <v>129</v>
      </c>
      <c r="G182" t="s">
        <v>5215</v>
      </c>
      <c r="H182" t="s">
        <v>5216</v>
      </c>
      <c r="I182" t="s">
        <v>5094</v>
      </c>
    </row>
    <row r="183" spans="1:9" x14ac:dyDescent="0.2">
      <c r="A183" t="s">
        <v>1214</v>
      </c>
      <c r="B183" t="s">
        <v>1215</v>
      </c>
      <c r="C183">
        <v>16</v>
      </c>
      <c r="D183">
        <v>1</v>
      </c>
      <c r="E183">
        <v>0.22</v>
      </c>
      <c r="F183">
        <v>53</v>
      </c>
      <c r="G183" t="s">
        <v>4923</v>
      </c>
      <c r="H183" t="s">
        <v>5217</v>
      </c>
      <c r="I183" t="s">
        <v>5094</v>
      </c>
    </row>
    <row r="184" spans="1:9" x14ac:dyDescent="0.2">
      <c r="A184" t="s">
        <v>4654</v>
      </c>
      <c r="B184" t="s">
        <v>4655</v>
      </c>
      <c r="C184">
        <v>85</v>
      </c>
      <c r="D184">
        <v>1</v>
      </c>
      <c r="E184">
        <v>1.19</v>
      </c>
      <c r="F184">
        <v>138</v>
      </c>
      <c r="G184" t="s">
        <v>5127</v>
      </c>
      <c r="H184" t="s">
        <v>5218</v>
      </c>
      <c r="I184" t="s">
        <v>5094</v>
      </c>
    </row>
    <row r="185" spans="1:9" x14ac:dyDescent="0.2">
      <c r="A185" t="s">
        <v>4851</v>
      </c>
      <c r="B185" t="s">
        <v>4852</v>
      </c>
      <c r="C185">
        <v>209</v>
      </c>
      <c r="D185">
        <v>2</v>
      </c>
      <c r="E185">
        <v>2.94</v>
      </c>
      <c r="F185">
        <v>156</v>
      </c>
      <c r="G185" t="s">
        <v>5219</v>
      </c>
      <c r="H185" t="s">
        <v>5220</v>
      </c>
      <c r="I185" t="s">
        <v>5094</v>
      </c>
    </row>
    <row r="186" spans="1:9" x14ac:dyDescent="0.2">
      <c r="A186" t="s">
        <v>4853</v>
      </c>
      <c r="B186" t="s">
        <v>4854</v>
      </c>
      <c r="C186">
        <v>87</v>
      </c>
      <c r="D186">
        <v>1</v>
      </c>
      <c r="E186">
        <v>1.22</v>
      </c>
      <c r="F186">
        <v>139</v>
      </c>
      <c r="G186" t="s">
        <v>5221</v>
      </c>
      <c r="H186" t="s">
        <v>5222</v>
      </c>
      <c r="I186" t="s">
        <v>5094</v>
      </c>
    </row>
    <row r="187" spans="1:9" x14ac:dyDescent="0.2">
      <c r="A187" t="s">
        <v>4855</v>
      </c>
      <c r="B187" t="s">
        <v>4856</v>
      </c>
      <c r="C187">
        <v>20</v>
      </c>
      <c r="D187">
        <v>1</v>
      </c>
      <c r="E187">
        <v>0.28000000000000003</v>
      </c>
      <c r="F187">
        <v>64</v>
      </c>
      <c r="G187" t="s">
        <v>4928</v>
      </c>
      <c r="H187" t="s">
        <v>5223</v>
      </c>
      <c r="I187" t="s">
        <v>5094</v>
      </c>
    </row>
    <row r="188" spans="1:9" x14ac:dyDescent="0.2">
      <c r="A188" t="s">
        <v>4633</v>
      </c>
      <c r="B188" t="s">
        <v>4634</v>
      </c>
      <c r="C188">
        <v>8</v>
      </c>
      <c r="D188">
        <v>1</v>
      </c>
      <c r="E188">
        <v>0.11</v>
      </c>
      <c r="F188">
        <v>31</v>
      </c>
      <c r="G188" t="s">
        <v>5147</v>
      </c>
      <c r="H188" t="s">
        <v>5148</v>
      </c>
      <c r="I188" t="s">
        <v>5094</v>
      </c>
    </row>
    <row r="189" spans="1:9" x14ac:dyDescent="0.2">
      <c r="A189" t="s">
        <v>4857</v>
      </c>
      <c r="B189" t="s">
        <v>4858</v>
      </c>
      <c r="C189">
        <v>9</v>
      </c>
      <c r="D189">
        <v>0</v>
      </c>
      <c r="E189">
        <v>0.13</v>
      </c>
      <c r="F189">
        <v>186</v>
      </c>
      <c r="G189" t="s">
        <v>5094</v>
      </c>
      <c r="H189" t="s">
        <v>5224</v>
      </c>
      <c r="I189" t="s">
        <v>5094</v>
      </c>
    </row>
    <row r="190" spans="1:9" x14ac:dyDescent="0.2">
      <c r="A190" t="s">
        <v>4859</v>
      </c>
      <c r="B190" t="s">
        <v>4860</v>
      </c>
      <c r="C190">
        <v>5</v>
      </c>
      <c r="D190">
        <v>0</v>
      </c>
      <c r="E190">
        <v>7.0000000000000007E-2</v>
      </c>
      <c r="F190">
        <v>187</v>
      </c>
      <c r="G190" t="s">
        <v>5094</v>
      </c>
      <c r="H190" t="s">
        <v>5225</v>
      </c>
      <c r="I190" t="s">
        <v>5094</v>
      </c>
    </row>
    <row r="191" spans="1:9" x14ac:dyDescent="0.2">
      <c r="A191" t="s">
        <v>4861</v>
      </c>
      <c r="B191" t="s">
        <v>4862</v>
      </c>
      <c r="C191">
        <v>1</v>
      </c>
      <c r="D191">
        <v>0</v>
      </c>
      <c r="E191">
        <v>0.01</v>
      </c>
      <c r="F191">
        <v>188</v>
      </c>
      <c r="G191" t="s">
        <v>5094</v>
      </c>
      <c r="H191" t="s">
        <v>5103</v>
      </c>
      <c r="I191" t="s">
        <v>5094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16857-941F-5F44-A838-F0ACDA6D00D0}">
  <dimension ref="A1:I108"/>
  <sheetViews>
    <sheetView zoomScale="104" workbookViewId="0"/>
  </sheetViews>
  <sheetFormatPr baseColWidth="10" defaultRowHeight="16" x14ac:dyDescent="0.2"/>
  <cols>
    <col min="1" max="1" width="14.6640625" customWidth="1"/>
    <col min="2" max="2" width="40.83203125" bestFit="1" customWidth="1"/>
  </cols>
  <sheetData>
    <row r="1" spans="1:9" x14ac:dyDescent="0.2">
      <c r="A1" s="1" t="s">
        <v>5258</v>
      </c>
      <c r="H1" s="1"/>
    </row>
    <row r="3" spans="1:9" s="1" customFormat="1" x14ac:dyDescent="0.2">
      <c r="A3" s="8" t="s">
        <v>1160</v>
      </c>
      <c r="B3" s="8" t="s">
        <v>1161</v>
      </c>
      <c r="C3" s="1" t="s">
        <v>1158</v>
      </c>
      <c r="D3" s="1" t="s">
        <v>1159</v>
      </c>
      <c r="E3" s="1" t="s">
        <v>2420</v>
      </c>
      <c r="F3" s="1" t="s">
        <v>2421</v>
      </c>
      <c r="G3" s="1" t="s">
        <v>2422</v>
      </c>
      <c r="H3" s="1" t="s">
        <v>2423</v>
      </c>
      <c r="I3" s="1" t="s">
        <v>2424</v>
      </c>
    </row>
    <row r="4" spans="1:9" x14ac:dyDescent="0.2">
      <c r="A4" t="s">
        <v>4675</v>
      </c>
      <c r="B4" t="s">
        <v>4676</v>
      </c>
      <c r="C4">
        <v>10</v>
      </c>
      <c r="D4">
        <v>1</v>
      </c>
      <c r="E4">
        <v>0.01</v>
      </c>
      <c r="F4">
        <v>1</v>
      </c>
      <c r="G4" t="s">
        <v>4865</v>
      </c>
      <c r="H4" t="s">
        <v>4866</v>
      </c>
      <c r="I4" t="s">
        <v>4865</v>
      </c>
    </row>
    <row r="5" spans="1:9" x14ac:dyDescent="0.2">
      <c r="A5" t="s">
        <v>1186</v>
      </c>
      <c r="B5" t="s">
        <v>1187</v>
      </c>
      <c r="C5">
        <v>30</v>
      </c>
      <c r="D5">
        <v>1</v>
      </c>
      <c r="E5">
        <v>0.04</v>
      </c>
      <c r="F5">
        <v>2</v>
      </c>
      <c r="G5" t="s">
        <v>4867</v>
      </c>
      <c r="H5" t="s">
        <v>4868</v>
      </c>
      <c r="I5" t="s">
        <v>4867</v>
      </c>
    </row>
    <row r="6" spans="1:9" x14ac:dyDescent="0.2">
      <c r="A6" t="s">
        <v>1164</v>
      </c>
      <c r="B6" t="s">
        <v>1165</v>
      </c>
      <c r="C6">
        <v>302</v>
      </c>
      <c r="D6">
        <v>2</v>
      </c>
      <c r="E6">
        <v>0.45</v>
      </c>
      <c r="F6">
        <v>5</v>
      </c>
      <c r="G6" t="s">
        <v>4869</v>
      </c>
      <c r="H6" t="s">
        <v>4870</v>
      </c>
      <c r="I6" t="s">
        <v>4869</v>
      </c>
    </row>
    <row r="7" spans="1:9" x14ac:dyDescent="0.2">
      <c r="A7" t="s">
        <v>1241</v>
      </c>
      <c r="B7" t="s">
        <v>1242</v>
      </c>
      <c r="C7">
        <v>61</v>
      </c>
      <c r="D7">
        <v>1</v>
      </c>
      <c r="E7">
        <v>0.09</v>
      </c>
      <c r="F7">
        <v>6</v>
      </c>
      <c r="G7" t="s">
        <v>4871</v>
      </c>
      <c r="H7" t="s">
        <v>4872</v>
      </c>
      <c r="I7" t="s">
        <v>4871</v>
      </c>
    </row>
    <row r="8" spans="1:9" x14ac:dyDescent="0.2">
      <c r="A8" t="s">
        <v>1287</v>
      </c>
      <c r="B8" t="s">
        <v>1288</v>
      </c>
      <c r="C8">
        <v>442</v>
      </c>
      <c r="D8">
        <v>2</v>
      </c>
      <c r="E8">
        <v>0.66</v>
      </c>
      <c r="F8">
        <v>12</v>
      </c>
      <c r="G8" t="s">
        <v>4873</v>
      </c>
      <c r="H8" t="s">
        <v>4874</v>
      </c>
      <c r="I8" t="s">
        <v>4873</v>
      </c>
    </row>
    <row r="9" spans="1:9" x14ac:dyDescent="0.2">
      <c r="A9" t="s">
        <v>4638</v>
      </c>
      <c r="B9" t="s">
        <v>4639</v>
      </c>
      <c r="C9">
        <v>1398</v>
      </c>
      <c r="D9">
        <v>4</v>
      </c>
      <c r="E9">
        <v>2.09</v>
      </c>
      <c r="F9">
        <v>13</v>
      </c>
      <c r="G9" t="s">
        <v>4875</v>
      </c>
      <c r="H9" t="s">
        <v>4876</v>
      </c>
      <c r="I9" t="s">
        <v>4875</v>
      </c>
    </row>
    <row r="10" spans="1:9" x14ac:dyDescent="0.2">
      <c r="A10" t="s">
        <v>1245</v>
      </c>
      <c r="B10" t="s">
        <v>1246</v>
      </c>
      <c r="C10">
        <v>112</v>
      </c>
      <c r="D10">
        <v>1</v>
      </c>
      <c r="E10">
        <v>0.17</v>
      </c>
      <c r="F10">
        <v>15</v>
      </c>
      <c r="G10" t="s">
        <v>4877</v>
      </c>
      <c r="H10" t="s">
        <v>4878</v>
      </c>
      <c r="I10" t="s">
        <v>4877</v>
      </c>
    </row>
    <row r="11" spans="1:9" x14ac:dyDescent="0.2">
      <c r="A11" t="s">
        <v>1162</v>
      </c>
      <c r="B11" t="s">
        <v>1163</v>
      </c>
      <c r="C11">
        <v>121</v>
      </c>
      <c r="D11">
        <v>1</v>
      </c>
      <c r="E11">
        <v>0.18</v>
      </c>
      <c r="F11">
        <v>18</v>
      </c>
      <c r="G11" t="s">
        <v>4879</v>
      </c>
      <c r="H11" t="s">
        <v>4880</v>
      </c>
      <c r="I11" t="s">
        <v>4879</v>
      </c>
    </row>
    <row r="12" spans="1:9" x14ac:dyDescent="0.2">
      <c r="A12" t="s">
        <v>1190</v>
      </c>
      <c r="B12" t="s">
        <v>1191</v>
      </c>
      <c r="C12">
        <v>520</v>
      </c>
      <c r="D12">
        <v>2</v>
      </c>
      <c r="E12">
        <v>0.78</v>
      </c>
      <c r="F12">
        <v>21</v>
      </c>
      <c r="G12" t="s">
        <v>4881</v>
      </c>
      <c r="H12" t="s">
        <v>4882</v>
      </c>
      <c r="I12" t="s">
        <v>4881</v>
      </c>
    </row>
    <row r="13" spans="1:9" x14ac:dyDescent="0.2">
      <c r="A13" t="s">
        <v>1267</v>
      </c>
      <c r="B13" t="s">
        <v>1268</v>
      </c>
      <c r="C13">
        <v>176</v>
      </c>
      <c r="D13">
        <v>1</v>
      </c>
      <c r="E13">
        <v>0.26</v>
      </c>
      <c r="F13">
        <v>28</v>
      </c>
      <c r="G13" t="s">
        <v>4883</v>
      </c>
      <c r="H13" t="s">
        <v>4884</v>
      </c>
      <c r="I13" t="s">
        <v>4883</v>
      </c>
    </row>
    <row r="14" spans="1:9" x14ac:dyDescent="0.2">
      <c r="A14" t="s">
        <v>1235</v>
      </c>
      <c r="B14" t="s">
        <v>1236</v>
      </c>
      <c r="C14">
        <v>287</v>
      </c>
      <c r="D14">
        <v>1</v>
      </c>
      <c r="E14">
        <v>0.43</v>
      </c>
      <c r="F14">
        <v>35</v>
      </c>
      <c r="G14" t="s">
        <v>4885</v>
      </c>
      <c r="H14" t="s">
        <v>4886</v>
      </c>
      <c r="I14" t="s">
        <v>4885</v>
      </c>
    </row>
    <row r="15" spans="1:9" x14ac:dyDescent="0.2">
      <c r="A15" t="s">
        <v>1299</v>
      </c>
      <c r="B15" t="s">
        <v>1300</v>
      </c>
      <c r="C15">
        <v>922</v>
      </c>
      <c r="D15">
        <v>3</v>
      </c>
      <c r="E15">
        <v>1.38</v>
      </c>
      <c r="F15">
        <v>16</v>
      </c>
      <c r="G15" t="s">
        <v>4887</v>
      </c>
      <c r="H15" t="s">
        <v>4629</v>
      </c>
      <c r="I15" t="s">
        <v>4888</v>
      </c>
    </row>
    <row r="16" spans="1:9" x14ac:dyDescent="0.2">
      <c r="A16" t="s">
        <v>1174</v>
      </c>
      <c r="B16" t="s">
        <v>1175</v>
      </c>
      <c r="C16">
        <v>398</v>
      </c>
      <c r="D16">
        <v>1</v>
      </c>
      <c r="E16">
        <v>0.6</v>
      </c>
      <c r="F16">
        <v>40</v>
      </c>
      <c r="G16" t="s">
        <v>4889</v>
      </c>
      <c r="H16" t="s">
        <v>4890</v>
      </c>
      <c r="I16" t="s">
        <v>4889</v>
      </c>
    </row>
    <row r="17" spans="1:9" x14ac:dyDescent="0.2">
      <c r="A17" t="s">
        <v>1275</v>
      </c>
      <c r="B17" t="s">
        <v>1276</v>
      </c>
      <c r="C17">
        <v>1961</v>
      </c>
      <c r="D17">
        <v>4</v>
      </c>
      <c r="E17">
        <v>2.93</v>
      </c>
      <c r="F17">
        <v>34</v>
      </c>
      <c r="G17" t="s">
        <v>4864</v>
      </c>
      <c r="H17" t="s">
        <v>4891</v>
      </c>
      <c r="I17" t="s">
        <v>4892</v>
      </c>
    </row>
    <row r="18" spans="1:9" x14ac:dyDescent="0.2">
      <c r="A18" t="s">
        <v>1269</v>
      </c>
      <c r="B18" t="s">
        <v>1270</v>
      </c>
      <c r="C18">
        <v>4505</v>
      </c>
      <c r="D18">
        <v>9</v>
      </c>
      <c r="E18">
        <v>6.74</v>
      </c>
      <c r="F18">
        <v>24</v>
      </c>
      <c r="G18" t="s">
        <v>4893</v>
      </c>
      <c r="H18" t="s">
        <v>4894</v>
      </c>
      <c r="I18" t="s">
        <v>4895</v>
      </c>
    </row>
    <row r="19" spans="1:9" x14ac:dyDescent="0.2">
      <c r="A19" t="s">
        <v>1271</v>
      </c>
      <c r="B19" t="s">
        <v>1272</v>
      </c>
      <c r="C19">
        <v>4505</v>
      </c>
      <c r="D19">
        <v>9</v>
      </c>
      <c r="E19">
        <v>6.74</v>
      </c>
      <c r="F19">
        <v>25</v>
      </c>
      <c r="G19" t="s">
        <v>4893</v>
      </c>
      <c r="H19" t="s">
        <v>4894</v>
      </c>
      <c r="I19" t="s">
        <v>4895</v>
      </c>
    </row>
    <row r="20" spans="1:9" x14ac:dyDescent="0.2">
      <c r="A20" t="s">
        <v>4731</v>
      </c>
      <c r="B20" t="s">
        <v>4732</v>
      </c>
      <c r="C20">
        <v>470</v>
      </c>
      <c r="D20">
        <v>1</v>
      </c>
      <c r="E20">
        <v>0.7</v>
      </c>
      <c r="F20">
        <v>44</v>
      </c>
      <c r="G20" t="s">
        <v>4896</v>
      </c>
      <c r="H20" t="s">
        <v>4897</v>
      </c>
      <c r="I20" t="s">
        <v>4896</v>
      </c>
    </row>
    <row r="21" spans="1:9" x14ac:dyDescent="0.2">
      <c r="A21" t="s">
        <v>1229</v>
      </c>
      <c r="B21" t="s">
        <v>1230</v>
      </c>
      <c r="C21">
        <v>518</v>
      </c>
      <c r="D21">
        <v>1</v>
      </c>
      <c r="E21">
        <v>0.77</v>
      </c>
      <c r="F21">
        <v>45</v>
      </c>
      <c r="G21" t="s">
        <v>4898</v>
      </c>
      <c r="H21" t="s">
        <v>4899</v>
      </c>
      <c r="I21" t="s">
        <v>4898</v>
      </c>
    </row>
    <row r="22" spans="1:9" x14ac:dyDescent="0.2">
      <c r="A22" t="s">
        <v>4739</v>
      </c>
      <c r="B22" t="s">
        <v>4740</v>
      </c>
      <c r="C22">
        <v>2789</v>
      </c>
      <c r="D22">
        <v>5</v>
      </c>
      <c r="E22">
        <v>4.17</v>
      </c>
      <c r="F22">
        <v>38</v>
      </c>
      <c r="G22" t="s">
        <v>4900</v>
      </c>
      <c r="H22" t="s">
        <v>4901</v>
      </c>
      <c r="I22" t="s">
        <v>4902</v>
      </c>
    </row>
    <row r="23" spans="1:9" x14ac:dyDescent="0.2">
      <c r="A23" t="s">
        <v>1289</v>
      </c>
      <c r="B23" t="s">
        <v>1290</v>
      </c>
      <c r="C23">
        <v>719</v>
      </c>
      <c r="D23">
        <v>1</v>
      </c>
      <c r="E23">
        <v>1.08</v>
      </c>
      <c r="F23">
        <v>56</v>
      </c>
      <c r="G23" t="s">
        <v>4903</v>
      </c>
      <c r="H23" t="s">
        <v>4647</v>
      </c>
      <c r="I23" t="s">
        <v>4903</v>
      </c>
    </row>
    <row r="108" spans="7:7" x14ac:dyDescent="0.2">
      <c r="G108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3CA75-8A1D-664E-ACE3-C0394A4AE160}">
  <sheetPr codeName="Sheet11"/>
  <dimension ref="A1:G11"/>
  <sheetViews>
    <sheetView workbookViewId="0"/>
  </sheetViews>
  <sheetFormatPr baseColWidth="10" defaultColWidth="46.33203125" defaultRowHeight="16" x14ac:dyDescent="0.2"/>
  <cols>
    <col min="2" max="2" width="14.6640625" customWidth="1"/>
    <col min="3" max="3" width="11" customWidth="1"/>
    <col min="4" max="4" width="14.33203125" customWidth="1"/>
    <col min="5" max="5" width="13.83203125" customWidth="1"/>
    <col min="6" max="6" width="12.6640625" customWidth="1"/>
    <col min="7" max="7" width="17.5" customWidth="1"/>
    <col min="8" max="8" width="27.1640625" customWidth="1"/>
    <col min="9" max="9" width="12.33203125" customWidth="1"/>
    <col min="10" max="10" width="10.33203125" customWidth="1"/>
  </cols>
  <sheetData>
    <row r="1" spans="1:7" x14ac:dyDescent="0.2">
      <c r="A1" s="1" t="s">
        <v>2430</v>
      </c>
    </row>
    <row r="3" spans="1:7" x14ac:dyDescent="0.2">
      <c r="A3" s="5" t="s">
        <v>6</v>
      </c>
      <c r="B3" s="40" t="s">
        <v>10</v>
      </c>
      <c r="C3" s="40"/>
      <c r="D3" s="40"/>
      <c r="E3" s="40" t="s">
        <v>9</v>
      </c>
      <c r="F3" s="40"/>
      <c r="G3" s="40"/>
    </row>
    <row r="4" spans="1:7" x14ac:dyDescent="0.2">
      <c r="A4" s="5" t="s">
        <v>7</v>
      </c>
      <c r="B4">
        <v>20</v>
      </c>
      <c r="C4">
        <v>100</v>
      </c>
      <c r="D4">
        <v>200</v>
      </c>
      <c r="E4">
        <v>20</v>
      </c>
      <c r="F4">
        <v>100</v>
      </c>
      <c r="G4">
        <v>200</v>
      </c>
    </row>
    <row r="5" spans="1:7" x14ac:dyDescent="0.2">
      <c r="A5" s="5" t="s">
        <v>11</v>
      </c>
      <c r="B5">
        <v>2558</v>
      </c>
      <c r="C5">
        <v>6295</v>
      </c>
      <c r="D5">
        <v>2328</v>
      </c>
      <c r="E5">
        <v>2706</v>
      </c>
      <c r="F5">
        <v>6119</v>
      </c>
      <c r="G5">
        <v>6060</v>
      </c>
    </row>
    <row r="6" spans="1:7" x14ac:dyDescent="0.2">
      <c r="A6" s="5" t="s">
        <v>12</v>
      </c>
      <c r="B6">
        <v>1977</v>
      </c>
      <c r="C6">
        <v>4538</v>
      </c>
      <c r="D6">
        <v>1785</v>
      </c>
      <c r="E6">
        <v>2027</v>
      </c>
      <c r="F6">
        <v>4381</v>
      </c>
      <c r="G6">
        <v>4333</v>
      </c>
    </row>
    <row r="7" spans="1:7" x14ac:dyDescent="0.2">
      <c r="A7" s="5" t="s">
        <v>13</v>
      </c>
      <c r="B7">
        <v>529</v>
      </c>
      <c r="C7">
        <v>369</v>
      </c>
      <c r="D7">
        <v>772</v>
      </c>
      <c r="E7">
        <v>398</v>
      </c>
      <c r="F7">
        <v>262</v>
      </c>
      <c r="G7">
        <v>268</v>
      </c>
    </row>
    <row r="8" spans="1:7" x14ac:dyDescent="0.2">
      <c r="A8" s="5" t="s">
        <v>14</v>
      </c>
      <c r="B8">
        <v>581</v>
      </c>
      <c r="C8">
        <v>1757</v>
      </c>
      <c r="D8">
        <v>543</v>
      </c>
      <c r="E8">
        <v>679</v>
      </c>
      <c r="F8">
        <v>1738</v>
      </c>
      <c r="G8">
        <v>1727</v>
      </c>
    </row>
    <row r="9" spans="1:7" x14ac:dyDescent="0.2">
      <c r="A9" s="5" t="s">
        <v>16</v>
      </c>
      <c r="B9" s="3">
        <f t="shared" ref="B9:G9" si="0">B6/(B6+B7)</f>
        <v>0.78890662410215484</v>
      </c>
      <c r="C9" s="3">
        <f t="shared" si="0"/>
        <v>0.92480130425922147</v>
      </c>
      <c r="D9" s="3">
        <f t="shared" si="0"/>
        <v>0.69808369182635899</v>
      </c>
      <c r="E9" s="3">
        <f t="shared" si="0"/>
        <v>0.8358762886597938</v>
      </c>
      <c r="F9" s="3">
        <f t="shared" si="0"/>
        <v>0.94357096704716781</v>
      </c>
      <c r="G9" s="3">
        <f t="shared" si="0"/>
        <v>0.94175179308845902</v>
      </c>
    </row>
    <row r="10" spans="1:7" x14ac:dyDescent="0.2">
      <c r="A10" s="5" t="s">
        <v>15</v>
      </c>
      <c r="B10" s="3">
        <f t="shared" ref="B10:G10" si="1">(2*B6)/(2*B6+B8+B7)</f>
        <v>0.78080568720379151</v>
      </c>
      <c r="C10" s="3">
        <f t="shared" si="1"/>
        <v>0.81021246206034636</v>
      </c>
      <c r="D10" s="3">
        <f t="shared" si="1"/>
        <v>0.73080859774820883</v>
      </c>
      <c r="E10" s="3">
        <f t="shared" si="1"/>
        <v>0.79009939582927302</v>
      </c>
      <c r="F10" s="3">
        <f t="shared" si="1"/>
        <v>0.81416093662887934</v>
      </c>
      <c r="G10" s="3">
        <f t="shared" si="1"/>
        <v>0.81286933683519369</v>
      </c>
    </row>
    <row r="11" spans="1:7" x14ac:dyDescent="0.2">
      <c r="A11" s="5" t="s">
        <v>8</v>
      </c>
      <c r="B11" s="3">
        <f t="shared" ref="B11:G11" si="2">B6/B5</f>
        <v>0.77286942924159496</v>
      </c>
      <c r="C11" s="3">
        <f t="shared" si="2"/>
        <v>0.72088959491660043</v>
      </c>
      <c r="D11" s="3">
        <f t="shared" si="2"/>
        <v>0.76675257731958768</v>
      </c>
      <c r="E11" s="3">
        <f t="shared" si="2"/>
        <v>0.74907612712490756</v>
      </c>
      <c r="F11" s="3">
        <f t="shared" si="2"/>
        <v>0.71596666121915342</v>
      </c>
      <c r="G11" s="3">
        <f t="shared" si="2"/>
        <v>0.71501650165016506</v>
      </c>
    </row>
  </sheetData>
  <mergeCells count="2">
    <mergeCell ref="B3:D3"/>
    <mergeCell ref="E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Supplement table 1</vt:lpstr>
      <vt:lpstr>Supplement table 2</vt:lpstr>
      <vt:lpstr>Supplement table 3</vt:lpstr>
      <vt:lpstr>Supplemen table 4</vt:lpstr>
      <vt:lpstr>Supplement table 5</vt:lpstr>
      <vt:lpstr>Supplement table 6</vt:lpstr>
      <vt:lpstr>Supplement table 7</vt:lpstr>
      <vt:lpstr>Supplement table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Kittikun Songsomboon</cp:lastModifiedBy>
  <dcterms:created xsi:type="dcterms:W3CDTF">2020-02-25T17:12:05Z</dcterms:created>
  <dcterms:modified xsi:type="dcterms:W3CDTF">2021-05-01T14:15:17Z</dcterms:modified>
</cp:coreProperties>
</file>