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pril\Documents\MeioticRecombSexualDimorphism\data\"/>
    </mc:Choice>
  </mc:AlternateContent>
  <bookViews>
    <workbookView xWindow="0" yWindow="0" windowWidth="15720" windowHeight="3960" activeTab="1"/>
  </bookViews>
  <sheets>
    <sheet name="raw data" sheetId="2" r:id="rId1"/>
    <sheet name="Sheet1" sheetId="3" r:id="rId2"/>
  </sheets>
  <definedNames>
    <definedName name="__Translation_1" localSheetId="0">'raw data'!$B$1:$C$1</definedName>
    <definedName name="ChrmClassProportions_melt" localSheetId="1">Sheet1!$A$1:$E$86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" i="2" l="1"/>
  <c r="T103" i="2" l="1"/>
  <c r="S103" i="2"/>
  <c r="R103" i="2"/>
  <c r="Q103" i="2"/>
  <c r="T102" i="2"/>
  <c r="S102" i="2"/>
  <c r="R102" i="2"/>
  <c r="Q102" i="2"/>
  <c r="T101" i="2"/>
  <c r="S101" i="2"/>
  <c r="R101" i="2"/>
  <c r="Q101" i="2"/>
  <c r="T100" i="2"/>
  <c r="S100" i="2"/>
  <c r="R100" i="2"/>
  <c r="Q100" i="2"/>
  <c r="T99" i="2"/>
  <c r="S99" i="2"/>
  <c r="R99" i="2"/>
  <c r="Q99" i="2"/>
  <c r="T98" i="2"/>
  <c r="S98" i="2"/>
  <c r="R98" i="2"/>
  <c r="Q98" i="2"/>
  <c r="T97" i="2"/>
  <c r="S97" i="2"/>
  <c r="R97" i="2"/>
  <c r="Q97" i="2"/>
  <c r="T96" i="2"/>
  <c r="S96" i="2"/>
  <c r="R96" i="2"/>
  <c r="Q96" i="2"/>
  <c r="T95" i="2"/>
  <c r="S95" i="2"/>
  <c r="R95" i="2"/>
  <c r="Q95" i="2"/>
  <c r="T94" i="2"/>
  <c r="S94" i="2"/>
  <c r="R94" i="2"/>
  <c r="Q94" i="2"/>
  <c r="T93" i="2"/>
  <c r="S93" i="2"/>
  <c r="R93" i="2"/>
  <c r="Q93" i="2"/>
  <c r="T92" i="2"/>
  <c r="S92" i="2"/>
  <c r="R92" i="2"/>
  <c r="Q92" i="2"/>
  <c r="T91" i="2"/>
  <c r="S91" i="2"/>
  <c r="R91" i="2"/>
  <c r="Q91" i="2"/>
  <c r="T90" i="2"/>
  <c r="S90" i="2"/>
  <c r="R90" i="2"/>
  <c r="Q90" i="2"/>
  <c r="T89" i="2"/>
  <c r="S89" i="2"/>
  <c r="R89" i="2"/>
  <c r="Q89" i="2"/>
  <c r="T88" i="2"/>
  <c r="S88" i="2"/>
  <c r="R88" i="2"/>
  <c r="Q88" i="2"/>
  <c r="T87" i="2"/>
  <c r="S87" i="2"/>
  <c r="R87" i="2"/>
  <c r="Q87" i="2"/>
  <c r="T86" i="2"/>
  <c r="S86" i="2"/>
  <c r="R86" i="2"/>
  <c r="Q86" i="2"/>
  <c r="T85" i="2"/>
  <c r="S85" i="2"/>
  <c r="R85" i="2"/>
  <c r="Q85" i="2"/>
  <c r="T84" i="2"/>
  <c r="S84" i="2"/>
  <c r="R84" i="2"/>
  <c r="Q84" i="2"/>
  <c r="T83" i="2"/>
  <c r="S83" i="2"/>
  <c r="R83" i="2"/>
  <c r="Q83" i="2"/>
  <c r="T82" i="2"/>
  <c r="S82" i="2"/>
  <c r="R82" i="2"/>
  <c r="Q82" i="2"/>
  <c r="T81" i="2"/>
  <c r="S81" i="2"/>
  <c r="R81" i="2"/>
  <c r="Q81" i="2"/>
  <c r="T80" i="2"/>
  <c r="S80" i="2"/>
  <c r="R80" i="2"/>
  <c r="Q80" i="2"/>
  <c r="T79" i="2"/>
  <c r="S79" i="2"/>
  <c r="R79" i="2"/>
  <c r="Q79" i="2"/>
  <c r="T78" i="2"/>
  <c r="S78" i="2"/>
  <c r="R78" i="2"/>
  <c r="Q78" i="2"/>
  <c r="T77" i="2"/>
  <c r="S77" i="2"/>
  <c r="R77" i="2"/>
  <c r="Q77" i="2"/>
  <c r="T76" i="2"/>
  <c r="S76" i="2"/>
  <c r="R76" i="2"/>
  <c r="Q76" i="2"/>
  <c r="T75" i="2"/>
  <c r="S75" i="2"/>
  <c r="R75" i="2"/>
  <c r="Q75" i="2"/>
  <c r="T74" i="2"/>
  <c r="S74" i="2"/>
  <c r="R74" i="2"/>
  <c r="Q74" i="2"/>
  <c r="T73" i="2"/>
  <c r="S73" i="2"/>
  <c r="R73" i="2"/>
  <c r="Q73" i="2"/>
  <c r="T72" i="2"/>
  <c r="S72" i="2"/>
  <c r="R72" i="2"/>
  <c r="Q72" i="2"/>
  <c r="T71" i="2"/>
  <c r="S71" i="2"/>
  <c r="R71" i="2"/>
  <c r="Q71" i="2"/>
  <c r="T70" i="2"/>
  <c r="S70" i="2"/>
  <c r="R70" i="2"/>
  <c r="Q70" i="2"/>
  <c r="T69" i="2"/>
  <c r="S69" i="2"/>
  <c r="R69" i="2"/>
  <c r="Q69" i="2"/>
  <c r="T68" i="2"/>
  <c r="S68" i="2"/>
  <c r="R68" i="2"/>
  <c r="Q68" i="2"/>
  <c r="T67" i="2"/>
  <c r="S67" i="2"/>
  <c r="R67" i="2"/>
  <c r="Q67" i="2"/>
  <c r="T66" i="2"/>
  <c r="S66" i="2"/>
  <c r="R66" i="2"/>
  <c r="Q66" i="2"/>
  <c r="T65" i="2"/>
  <c r="S65" i="2"/>
  <c r="R65" i="2"/>
  <c r="Q65" i="2"/>
  <c r="T64" i="2"/>
  <c r="S64" i="2"/>
  <c r="R64" i="2"/>
  <c r="Q64" i="2"/>
  <c r="T63" i="2"/>
  <c r="S63" i="2"/>
  <c r="R63" i="2"/>
  <c r="Q63" i="2"/>
  <c r="T62" i="2"/>
  <c r="S62" i="2"/>
  <c r="R62" i="2"/>
  <c r="Q62" i="2"/>
  <c r="T61" i="2"/>
  <c r="S61" i="2"/>
  <c r="R61" i="2"/>
  <c r="Q61" i="2"/>
  <c r="T60" i="2"/>
  <c r="S60" i="2"/>
  <c r="R60" i="2"/>
  <c r="Q60" i="2"/>
  <c r="T59" i="2"/>
  <c r="S59" i="2"/>
  <c r="R59" i="2"/>
  <c r="Q59" i="2"/>
  <c r="T58" i="2"/>
  <c r="S58" i="2"/>
  <c r="R58" i="2"/>
  <c r="Q58" i="2"/>
  <c r="T57" i="2"/>
  <c r="S57" i="2"/>
  <c r="R57" i="2"/>
  <c r="Q57" i="2"/>
  <c r="T56" i="2"/>
  <c r="S56" i="2"/>
  <c r="R56" i="2"/>
  <c r="Q56" i="2"/>
  <c r="T55" i="2"/>
  <c r="S55" i="2"/>
  <c r="R55" i="2"/>
  <c r="Q55" i="2"/>
  <c r="T54" i="2"/>
  <c r="S54" i="2"/>
  <c r="R54" i="2"/>
  <c r="Q54" i="2"/>
  <c r="T53" i="2"/>
  <c r="S53" i="2"/>
  <c r="R53" i="2"/>
  <c r="Q53" i="2"/>
  <c r="T52" i="2"/>
  <c r="S52" i="2"/>
  <c r="R52" i="2"/>
  <c r="Q52" i="2"/>
  <c r="T51" i="2"/>
  <c r="S51" i="2"/>
  <c r="R51" i="2"/>
  <c r="Q51" i="2"/>
  <c r="T50" i="2"/>
  <c r="S50" i="2"/>
  <c r="R50" i="2"/>
  <c r="Q50" i="2"/>
  <c r="T49" i="2"/>
  <c r="S49" i="2"/>
  <c r="R49" i="2"/>
  <c r="Q49" i="2"/>
  <c r="T48" i="2"/>
  <c r="S48" i="2"/>
  <c r="R48" i="2"/>
  <c r="Q48" i="2"/>
  <c r="T47" i="2"/>
  <c r="S47" i="2"/>
  <c r="R47" i="2"/>
  <c r="Q47" i="2"/>
  <c r="T46" i="2"/>
  <c r="S46" i="2"/>
  <c r="R46" i="2"/>
  <c r="Q46" i="2"/>
  <c r="T45" i="2"/>
  <c r="S45" i="2"/>
  <c r="R45" i="2"/>
  <c r="Q45" i="2"/>
  <c r="T44" i="2"/>
  <c r="S44" i="2"/>
  <c r="R44" i="2"/>
  <c r="Q44" i="2"/>
  <c r="T43" i="2"/>
  <c r="S43" i="2"/>
  <c r="R43" i="2"/>
  <c r="Q43" i="2"/>
  <c r="T42" i="2"/>
  <c r="S42" i="2"/>
  <c r="R42" i="2"/>
  <c r="Q42" i="2"/>
  <c r="T41" i="2"/>
  <c r="S41" i="2"/>
  <c r="R41" i="2"/>
  <c r="Q41" i="2"/>
  <c r="T40" i="2"/>
  <c r="S40" i="2"/>
  <c r="R40" i="2"/>
  <c r="Q40" i="2"/>
  <c r="T39" i="2"/>
  <c r="S39" i="2"/>
  <c r="R39" i="2"/>
  <c r="Q39" i="2"/>
  <c r="T38" i="2"/>
  <c r="S38" i="2"/>
  <c r="R38" i="2"/>
  <c r="Q38" i="2"/>
  <c r="T37" i="2"/>
  <c r="S37" i="2"/>
  <c r="R37" i="2"/>
  <c r="Q37" i="2"/>
  <c r="T36" i="2"/>
  <c r="S36" i="2"/>
  <c r="R36" i="2"/>
  <c r="Q36" i="2"/>
  <c r="T35" i="2"/>
  <c r="S35" i="2"/>
  <c r="R35" i="2"/>
  <c r="Q35" i="2"/>
  <c r="T34" i="2"/>
  <c r="S34" i="2"/>
  <c r="R34" i="2"/>
  <c r="Q34" i="2"/>
  <c r="T33" i="2"/>
  <c r="S33" i="2"/>
  <c r="R33" i="2"/>
  <c r="Q33" i="2"/>
  <c r="T32" i="2"/>
  <c r="S32" i="2"/>
  <c r="R32" i="2"/>
  <c r="Q32" i="2"/>
  <c r="T31" i="2"/>
  <c r="S31" i="2"/>
  <c r="R31" i="2"/>
  <c r="Q31" i="2"/>
  <c r="T30" i="2"/>
  <c r="S30" i="2"/>
  <c r="R30" i="2"/>
  <c r="Q30" i="2"/>
  <c r="T29" i="2"/>
  <c r="S29" i="2"/>
  <c r="R29" i="2"/>
  <c r="Q29" i="2"/>
  <c r="T28" i="2"/>
  <c r="S28" i="2"/>
  <c r="R28" i="2"/>
  <c r="Q28" i="2"/>
  <c r="T27" i="2"/>
  <c r="S27" i="2"/>
  <c r="R27" i="2"/>
  <c r="Q27" i="2"/>
  <c r="T26" i="2"/>
  <c r="S26" i="2"/>
  <c r="R26" i="2"/>
  <c r="Q26" i="2"/>
  <c r="T25" i="2"/>
  <c r="S25" i="2"/>
  <c r="R25" i="2"/>
  <c r="Q25" i="2"/>
  <c r="T24" i="2"/>
  <c r="S24" i="2"/>
  <c r="R24" i="2"/>
  <c r="Q24" i="2"/>
  <c r="T23" i="2"/>
  <c r="S23" i="2"/>
  <c r="R23" i="2"/>
  <c r="Q23" i="2"/>
  <c r="T22" i="2"/>
  <c r="S22" i="2"/>
  <c r="R22" i="2"/>
  <c r="Q22" i="2"/>
  <c r="T21" i="2"/>
  <c r="S21" i="2"/>
  <c r="R21" i="2"/>
  <c r="Q21" i="2"/>
  <c r="T20" i="2"/>
  <c r="S20" i="2"/>
  <c r="R20" i="2"/>
  <c r="Q20" i="2"/>
  <c r="T19" i="2"/>
  <c r="S19" i="2"/>
  <c r="R19" i="2"/>
  <c r="Q19" i="2"/>
  <c r="T18" i="2"/>
  <c r="S18" i="2"/>
  <c r="R18" i="2"/>
  <c r="Q18" i="2"/>
  <c r="T17" i="2"/>
  <c r="S17" i="2"/>
  <c r="R17" i="2"/>
  <c r="Q17" i="2"/>
  <c r="T16" i="2"/>
  <c r="S16" i="2"/>
  <c r="R16" i="2"/>
  <c r="Q16" i="2"/>
  <c r="T15" i="2"/>
  <c r="S15" i="2"/>
  <c r="R15" i="2"/>
  <c r="Q15" i="2"/>
  <c r="T14" i="2"/>
  <c r="S14" i="2"/>
  <c r="R14" i="2"/>
  <c r="Q14" i="2"/>
  <c r="T13" i="2"/>
  <c r="S13" i="2"/>
  <c r="R13" i="2"/>
  <c r="Q13" i="2"/>
  <c r="T12" i="2"/>
  <c r="S12" i="2"/>
  <c r="R12" i="2"/>
  <c r="Q12" i="2"/>
  <c r="T11" i="2"/>
  <c r="S11" i="2"/>
  <c r="R11" i="2"/>
  <c r="Q11" i="2"/>
  <c r="T10" i="2"/>
  <c r="S10" i="2"/>
  <c r="R10" i="2"/>
  <c r="Q10" i="2"/>
  <c r="T9" i="2"/>
  <c r="S9" i="2"/>
  <c r="R9" i="2"/>
  <c r="Q9" i="2"/>
  <c r="T8" i="2"/>
  <c r="S8" i="2"/>
  <c r="R8" i="2"/>
  <c r="Q8" i="2"/>
  <c r="T7" i="2"/>
  <c r="S7" i="2"/>
  <c r="R7" i="2"/>
  <c r="Q7" i="2"/>
  <c r="T6" i="2"/>
  <c r="S6" i="2"/>
  <c r="R6" i="2"/>
  <c r="Q6" i="2"/>
  <c r="T5" i="2"/>
  <c r="S5" i="2"/>
  <c r="R5" i="2"/>
  <c r="Q5" i="2"/>
  <c r="T4" i="2"/>
  <c r="S4" i="2"/>
  <c r="R4" i="2"/>
  <c r="Q4" i="2"/>
  <c r="T3" i="2"/>
  <c r="S3" i="2"/>
  <c r="R3" i="2"/>
  <c r="Q3" i="2"/>
  <c r="T2" i="2"/>
  <c r="R2" i="2"/>
  <c r="Q2" i="2"/>
</calcChain>
</file>

<file path=xl/connections.xml><?xml version="1.0" encoding="utf-8"?>
<connections xmlns="http://schemas.openxmlformats.org/spreadsheetml/2006/main">
  <connection id="1" name="__Translation21" type="6" refreshedVersion="5" background="1" saveData="1">
    <textPr codePage="437" sourceFile="C:\Users\alpeterson7\Documents\MLH1data\data\anon counts\data\batch11_m\__Translation.txt" delimiter="/">
      <textFields count="2">
        <textField/>
        <textField/>
      </textFields>
    </textPr>
  </connection>
  <connection id="2" name="ChrmClassProportions_melt" type="6" refreshedVersion="5" background="1" saveData="1">
    <textPr codePage="437" sourceFile="C:\Users\April\Documents\localMeioticRecombSexualDimorphism-local\data\ChrmClassProportions_melt.csv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<sst xmlns="http://schemas.openxmlformats.org/spreadsheetml/2006/main" count="880" uniqueCount="302">
  <si>
    <t>Original Name</t>
  </si>
  <si>
    <t xml:space="preserve">Random Name </t>
  </si>
  <si>
    <t>quality</t>
  </si>
  <si>
    <t xml:space="preserve">n </t>
  </si>
  <si>
    <t>nMLH1.foci</t>
  </si>
  <si>
    <t>REDO.crop</t>
  </si>
  <si>
    <t>XY.paired</t>
  </si>
  <si>
    <t>achiasmate</t>
  </si>
  <si>
    <t>asynased</t>
  </si>
  <si>
    <t>notes</t>
  </si>
  <si>
    <t>n0CO</t>
  </si>
  <si>
    <t>n1CO</t>
  </si>
  <si>
    <t>n2CO</t>
  </si>
  <si>
    <t>n3CO</t>
  </si>
  <si>
    <t>n4CO</t>
  </si>
  <si>
    <t>biv.sum.check</t>
  </si>
  <si>
    <t>MLH1.sum.check</t>
  </si>
  <si>
    <t>Batch0</t>
  </si>
  <si>
    <t>20jul15_18may15_PWD_m2_sp1_8_rev.tif</t>
  </si>
  <si>
    <t>20472-20153-17016.tif</t>
  </si>
  <si>
    <t>no</t>
  </si>
  <si>
    <t>yes</t>
  </si>
  <si>
    <t>20jul15_18may15_PWD_m1_sp1_15.1_rev.tif</t>
  </si>
  <si>
    <t>27640-10606-24265.tif</t>
  </si>
  <si>
    <t>nonhomlog tangle</t>
  </si>
  <si>
    <t>20jul15_18may15_PWD_m2_sp1_1_rev.tif</t>
  </si>
  <si>
    <t>11469-792-19568.tif</t>
  </si>
  <si>
    <t>1 CO</t>
  </si>
  <si>
    <t>some SC threads visible</t>
  </si>
  <si>
    <t>20jul15_18may15_PWD_m2_sp1_12_rev.tif</t>
  </si>
  <si>
    <t>28502-5579-9708.tif</t>
  </si>
  <si>
    <t>22mar15_10mar15_PWD_m1_sp1_5.2_rev.tif</t>
  </si>
  <si>
    <t>5401-24137-19486.tif</t>
  </si>
  <si>
    <t>20jul15_18may15_PWD_m2_sp1_4_rev.tif</t>
  </si>
  <si>
    <t>3353-23568-10708.tif</t>
  </si>
  <si>
    <t>non homolog tangle</t>
  </si>
  <si>
    <t>Batch13</t>
  </si>
  <si>
    <t>na</t>
  </si>
  <si>
    <t>11mar15_28feb15_PWD_f6_sp1_2.1_rev.tif</t>
  </si>
  <si>
    <t>5-25690-27028.tif</t>
  </si>
  <si>
    <t>1 non synapsed chrom</t>
  </si>
  <si>
    <t>2apr15_28feb15_PWD_f3_sp1_8_rev.tif</t>
  </si>
  <si>
    <t>2780-30903-17637.tif</t>
  </si>
  <si>
    <t>11mar15_28feb15_PWD_f6_sp1_9.2_rev.tif</t>
  </si>
  <si>
    <t>9215-28359-12323.tif</t>
  </si>
  <si>
    <t>30jun15_17apr15_PWD_f3_sp1_10_rev.tif</t>
  </si>
  <si>
    <t>9355-24860-9137.tif</t>
  </si>
  <si>
    <t>Batch11</t>
  </si>
  <si>
    <t>5jun18_21may18_KAZ_m2_sp1_10.4_rev.tif</t>
  </si>
  <si>
    <t>24603-17590-1373.tif</t>
  </si>
  <si>
    <t>3jul18_19may18_KAZ_m1_sp1_24_rev.tif</t>
  </si>
  <si>
    <t>31192-19471-21366.tif</t>
  </si>
  <si>
    <t>Batch9</t>
  </si>
  <si>
    <t>7feb18_11jan18_KAZ_m4_sp1_18.1_rev.tif</t>
  </si>
  <si>
    <t>31013-981-21879.tif</t>
  </si>
  <si>
    <t>26jan18_11jan18_KAZ_m3_sp1_14_rev.tif</t>
  </si>
  <si>
    <t>26076-7262-9497.tif</t>
  </si>
  <si>
    <t>7feb18_11jan18_KAZ_m4_sp1_26.1_rev.tif</t>
  </si>
  <si>
    <t>7506-23962-8170.tif</t>
  </si>
  <si>
    <t>22feb18_1feb18_KAZ_m1_sp1_26.2_rev.tif</t>
  </si>
  <si>
    <t>24652-15587-2205.tif</t>
  </si>
  <si>
    <t>Batch14</t>
  </si>
  <si>
    <t>13apr18_1feb18_KAZ_f6_sp1_17_rev.tif</t>
  </si>
  <si>
    <t>10558-13045-23450.tif</t>
  </si>
  <si>
    <t>1mar18_1feb18_KAZ_f3_sp1_1_rev.tif</t>
  </si>
  <si>
    <t>26832-8933-13439.tif</t>
  </si>
  <si>
    <t>batch10</t>
  </si>
  <si>
    <t>16feb18_1feb18_KAZ_f4_sp1_10_rev.tif</t>
  </si>
  <si>
    <t>6310-7292-13930.tif</t>
  </si>
  <si>
    <t>8feb18_1feb18_KAZ_f1_sp1_21_rev.tif</t>
  </si>
  <si>
    <t>30378-7280-6687.tif</t>
  </si>
  <si>
    <t>16feb18_1feb18_KAZ_f4_sp1_23_rev.tif</t>
  </si>
  <si>
    <t>15211-13915-26099.tif</t>
  </si>
  <si>
    <t>13apr18_1feb18_KAZ_f6_sp1_33_rev.tif</t>
  </si>
  <si>
    <t>7319-19888-29035.tif</t>
  </si>
  <si>
    <t>13apr18_1feb18_KAZ_f6_sp1_32_rev.tif</t>
  </si>
  <si>
    <t>14775-318-11433.tif</t>
  </si>
  <si>
    <t>13apr18_1feb18_KAZ_f6_sp1_28_rev.tif</t>
  </si>
  <si>
    <t>26814-17612-25412.tif</t>
  </si>
  <si>
    <t>11jan19_27oct18_SKIVE_m1_sp1_1.1_rev.tif</t>
  </si>
  <si>
    <t>13426-26419-12213.tif</t>
  </si>
  <si>
    <t>5jan19_27oct18_SKIVE_m2_sp1_20_rev.tif</t>
  </si>
  <si>
    <t>12484-2451-27903.tif</t>
  </si>
  <si>
    <t>5jan19_27oct18_SKIVE_m2_sp1_29_rev.tif</t>
  </si>
  <si>
    <t>6539-15508-14205.tif</t>
  </si>
  <si>
    <t>5jan19_27oct18_SKIVE_m2_sp1_24_rev.tif</t>
  </si>
  <si>
    <t>22344-24547-16450.tif</t>
  </si>
  <si>
    <t>Batch15</t>
  </si>
  <si>
    <t>18jul19_31may19_SKIVE_m2_sp1_20_rev.tif</t>
  </si>
  <si>
    <t>972-32305-6998.tif</t>
  </si>
  <si>
    <t>18jul19_31may19_SKIVE_m2_sp1_22.2_rev.tif</t>
  </si>
  <si>
    <t>13964-16747-24062.tif</t>
  </si>
  <si>
    <t>18jul19_31may19_SKIVE_m2_sp1_10.1_rev.tif</t>
  </si>
  <si>
    <t>28526-1352-32252.tif</t>
  </si>
  <si>
    <t>10jun19_31may19_SKIVE_f6_sp1_29_rev.tif</t>
  </si>
  <si>
    <t>22656-17599-16639.tif</t>
  </si>
  <si>
    <t>10jun19_31may19_SKIVE_f6_sp1_52_rev.tif</t>
  </si>
  <si>
    <t>3973-31605-6559.tif</t>
  </si>
  <si>
    <t>slight broken SC</t>
  </si>
  <si>
    <t>10jun19_31may19_SKIVE_f6_sp1_48_rev.tif</t>
  </si>
  <si>
    <t>23498-720-19024.tif</t>
  </si>
  <si>
    <t>re-count</t>
  </si>
  <si>
    <t>10jun19_31may19_SKIVE_f6_sp1_53_rev.tif</t>
  </si>
  <si>
    <t>22370-23234-19034.tif</t>
  </si>
  <si>
    <t>10jun19_31may19_SKIVE_f6_sp1_46_rev.tif</t>
  </si>
  <si>
    <t>10802-6767-24591.tif</t>
  </si>
  <si>
    <t>10jun19_31may19_SKIVE_f6_sp1_25_rev.tif</t>
  </si>
  <si>
    <t>31464-15372-31778.tif</t>
  </si>
  <si>
    <t>10jun19_31may19_SKIVE_f6_sp1_45_rev.tif</t>
  </si>
  <si>
    <t>12788-31355-16736.tif</t>
  </si>
  <si>
    <t>10jun19_31may19_SKIVE_f6_sp1_43_rev.tif</t>
  </si>
  <si>
    <t>837-26711-8701.tif</t>
  </si>
  <si>
    <t>10jun19_31may19_SKIVE_f6_sp1_44_rev.tif</t>
  </si>
  <si>
    <t>6884-23897-29297.tif</t>
  </si>
  <si>
    <t>11feb18_1feb18_MSM_m1_sp1_1_rev.tif</t>
  </si>
  <si>
    <t>23605-14036-29919.tif</t>
  </si>
  <si>
    <t>Batch3</t>
  </si>
  <si>
    <t>29nov16_13nov16_MSM_m2_sp1_11_rev.tif</t>
  </si>
  <si>
    <t>4017-9476-2260.tif</t>
  </si>
  <si>
    <t>y</t>
  </si>
  <si>
    <t>tangle of cells</t>
  </si>
  <si>
    <t>Batch6</t>
  </si>
  <si>
    <t>16aug17_5jul17_MSM_m1_sp1_3_rev.tif</t>
  </si>
  <si>
    <t>21045-20465-12938.tif</t>
  </si>
  <si>
    <t>30nov16_13nov16_MSM_m1_sp1_29.2_rev.tif</t>
  </si>
  <si>
    <t>1844-24401-21635.tif</t>
  </si>
  <si>
    <t>16aug17_5jul17_MSM_m1_sp1_21_rev.tif</t>
  </si>
  <si>
    <t>10148-21960-17917.tif</t>
  </si>
  <si>
    <t>Batch4</t>
  </si>
  <si>
    <t>22nov16_30sep16_MSM_f2_sp1_2_rev.tif</t>
  </si>
  <si>
    <t>22125-19790-28154.tif</t>
  </si>
  <si>
    <t>some foci kinda faint</t>
  </si>
  <si>
    <t>24jan18_31dec17_MSM_f3_sp1_9_rev.tif</t>
  </si>
  <si>
    <t>8715-5504-2725.tif</t>
  </si>
  <si>
    <t>22nov16_13nov16_MSM_f2_sp1_17_rev.tif</t>
  </si>
  <si>
    <t>9725-18341-3447.tif</t>
  </si>
  <si>
    <t>26jan18_31dec17_MSM_f4_sp1_26_rev.tif</t>
  </si>
  <si>
    <t>8733-27825-10544.tif</t>
  </si>
  <si>
    <t>29nov16_13nov16_MSM_f1_sp1_6_rev.tif</t>
  </si>
  <si>
    <t>12655-12294-32599.tif</t>
  </si>
  <si>
    <t>batch8</t>
  </si>
  <si>
    <t>21nov17_16nov17_MSM_f3_sp1_17_rev.tif</t>
  </si>
  <si>
    <t>9775-30774-16843.tif</t>
  </si>
  <si>
    <t>24jan18_31dec17_MSM_f3_sp1_22_rev.tif</t>
  </si>
  <si>
    <t>5133-30584-21552.tif</t>
  </si>
  <si>
    <t>21 chrms</t>
  </si>
  <si>
    <t>27aug15_12jun15_WSB_m2_sp1_18_rev.tif</t>
  </si>
  <si>
    <t>10607-18245-4579.tif</t>
  </si>
  <si>
    <t>high background</t>
  </si>
  <si>
    <t>27aug15_12jun15_WSB_m2_sp1_10_rev.tif</t>
  </si>
  <si>
    <t>30568-17748-30422.tif</t>
  </si>
  <si>
    <t>19may15_31mar15_WSB_m1_sp1_2_rev.tif</t>
  </si>
  <si>
    <t>24618-23641-36.tif</t>
  </si>
  <si>
    <t>nonhomolog tangle</t>
  </si>
  <si>
    <t>8jan15_30dec14_WSB_m2_sp1_19_rev.tif</t>
  </si>
  <si>
    <t>14304-876-25261.tif</t>
  </si>
  <si>
    <t>crop lower left</t>
  </si>
  <si>
    <t>10apr15_31mar15_WSB_m3_sp1_4_rev.tif</t>
  </si>
  <si>
    <t>9991-19390-9957.tif</t>
  </si>
  <si>
    <t>2nov15_16sep15_WSB_m1_sp1_12_rev.tif</t>
  </si>
  <si>
    <t>4084-23653-23153.tif</t>
  </si>
  <si>
    <t>18mar15_10mar15_WSB_m1_sp1_6_rev.tif</t>
  </si>
  <si>
    <t>20158-10054-19570.tif</t>
  </si>
  <si>
    <t>9mar16_3nov15_WSB_f1_sp3_25_rev.tif</t>
  </si>
  <si>
    <t>12835-23620-24389.tif</t>
  </si>
  <si>
    <t>SC kinda kinky</t>
  </si>
  <si>
    <t>11dec17_18nov17_WSB_f1_sp1_22_rev.tif</t>
  </si>
  <si>
    <t>23540-19228-19526.tif</t>
  </si>
  <si>
    <t>11dec17_18nov17_WSB_f1_sp1_3_rev.tif</t>
  </si>
  <si>
    <t>14663-3573-5127.tif</t>
  </si>
  <si>
    <t>14dec17_18nov17_WSB_f3_sp1_19_rev.tif</t>
  </si>
  <si>
    <t>27743-24072-12399.tif</t>
  </si>
  <si>
    <t>5jul17_8may17_LEW_m1_sp1_9_rev.tif</t>
  </si>
  <si>
    <t>29167-16474-18452.tif</t>
  </si>
  <si>
    <t>30nov16_13nov16_LEW_m1_sp1_12_rev.tif</t>
  </si>
  <si>
    <t>10028-28252-27591.tif</t>
  </si>
  <si>
    <t>6mar18_1feb18_LEW_m1_sp1_16_rev.tif</t>
  </si>
  <si>
    <t>5803-10606-6629.tif</t>
  </si>
  <si>
    <t>8feb17_20dec16_LEW_m1_sp1_15.2_rev.tif</t>
  </si>
  <si>
    <t>8788-25254-7311.tif</t>
  </si>
  <si>
    <t>21jun18_18feb18_LEW_m3_sp2_5_rev.tif</t>
  </si>
  <si>
    <t>24861-32561-28924.tif</t>
  </si>
  <si>
    <t>19jan17_4jan17_LEW_f7_sp1_26_rev.tif</t>
  </si>
  <si>
    <t>879-4344-10739.tif</t>
  </si>
  <si>
    <t>19jan17_4jan17_LEW_f6_sp1_7_rev.tif</t>
  </si>
  <si>
    <t>9952-11113-10261.tif</t>
  </si>
  <si>
    <t>19jan17_4jan17_LEW_f6_sp1_23_rev.tif</t>
  </si>
  <si>
    <t>26011-21187-17507.tif</t>
  </si>
  <si>
    <t>12jan17_4jan17_LEW_f1_sp1_6_rev.tif</t>
  </si>
  <si>
    <t>21717-26903-1856.tif</t>
  </si>
  <si>
    <t>5aug17_14jul17_LEW_f1_sp1_1_rev.tif</t>
  </si>
  <si>
    <t>27364-30386-6548.tif</t>
  </si>
  <si>
    <t>batch12</t>
  </si>
  <si>
    <t>9apr18_1feb18_LEW_f1_sp1_20_rev.tif</t>
  </si>
  <si>
    <t>29670-30530-21492.tif</t>
  </si>
  <si>
    <t>6mar18_1feb18_LEW_m1_sp1_21.2_rev.tif</t>
  </si>
  <si>
    <t>12399-6959-20262.tif</t>
  </si>
  <si>
    <t>5jul17_8may17_LEW_m1_sp1_14_rev.tif</t>
  </si>
  <si>
    <t>676-15471-17820.tif</t>
  </si>
  <si>
    <t>3aug17_8may17_LEW_m2_sp1_5_rev.tif</t>
  </si>
  <si>
    <t>4378-4841-11406.tif</t>
  </si>
  <si>
    <t>3mar15_13jan17_LEW_m1_sp1_25_rev.tif</t>
  </si>
  <si>
    <t>12876-32474-25423.tif</t>
  </si>
  <si>
    <t>2jul17_20dec16_LEW_m2_sp1_7_rev.tif</t>
  </si>
  <si>
    <t>4237-9567-13390.tif</t>
  </si>
  <si>
    <t>4feb17_20dec16_LEW_m3_sp1_19_rev.tif</t>
  </si>
  <si>
    <t>1748-31292-4142.tif</t>
  </si>
  <si>
    <t>green foci in centromeres</t>
  </si>
  <si>
    <t>4jun19_28sep18_TOM_m1_sp1_23_rev.tif</t>
  </si>
  <si>
    <t>19778-6136-12327.tif</t>
  </si>
  <si>
    <t>4jun19_28sep18_TOM_m1_sp1_3_rev.tif</t>
  </si>
  <si>
    <t>15103-26549-10566.tif</t>
  </si>
  <si>
    <t>27jun18_8jun18_AST_m1_sp1_14.1_rev.tif</t>
  </si>
  <si>
    <t>25185-16731-15762.tif</t>
  </si>
  <si>
    <t>3jul18_8jun18_AST_m1_sp1_16_rev.tif</t>
  </si>
  <si>
    <t>31927-22560-21284.tif</t>
  </si>
  <si>
    <t>29aug18_7aug18_AST_m1_sp1_15_rev.tif</t>
  </si>
  <si>
    <t>18953-27194-9566.tif</t>
  </si>
  <si>
    <t>11feb18_1feb18_MSM_m1_sp1_16.3_rev.tif</t>
  </si>
  <si>
    <t>12401-23219-15825.tif</t>
  </si>
  <si>
    <t>29nov16_13nov16_MSM_m2_sp1_21_rev.tif</t>
  </si>
  <si>
    <t>7623-15742-6329.tif</t>
  </si>
  <si>
    <t>possbile duplicate</t>
  </si>
  <si>
    <t>30nov16_13nov16_MSM_m1_sp1_13.2_rev.tif</t>
  </si>
  <si>
    <t>7570-19701-18344.tif</t>
  </si>
  <si>
    <t>staggered centromeres. possible duplicate?</t>
  </si>
  <si>
    <t>11feb18_1feb18_MSM_m1_sp1_16.1_rev.tif</t>
  </si>
  <si>
    <t>26996-17568-15814.tif</t>
  </si>
  <si>
    <t>11feb18_1feb18_MSM_m1_sp1_11_rev.tif</t>
  </si>
  <si>
    <t>23302-2098-30388.tif</t>
  </si>
  <si>
    <t>16aug17_5jul17_MSM_m1_sp1_17_rev.tif</t>
  </si>
  <si>
    <t>32714-4400-14977.tif</t>
  </si>
  <si>
    <t>possible diplicate?</t>
  </si>
  <si>
    <t>16aug17_5jul17_MSM_m1_sp1_23_rev.tif</t>
  </si>
  <si>
    <t>30186-21296-26667.tif</t>
  </si>
  <si>
    <t>1mar16_3jan16_G_m2_sp1_21.2_rev.tif</t>
  </si>
  <si>
    <t>18937-13885-11722.tif</t>
  </si>
  <si>
    <t>1mar16_3jan16_G_m2_sp1_16_rev.tif</t>
  </si>
  <si>
    <t>6741-30834-11296.tif</t>
  </si>
  <si>
    <t>n</t>
  </si>
  <si>
    <t>28jul15_22jun15_G_m2_sp1_20_rev.tif</t>
  </si>
  <si>
    <t>4326-3552-8860.tif</t>
  </si>
  <si>
    <t>29mar15_25sep14_G_m1_sp2_5_rev.tif</t>
  </si>
  <si>
    <t>1055-3270-8206.tif</t>
  </si>
  <si>
    <t>1 SC broken</t>
  </si>
  <si>
    <t>21mar15_14mar15_G_m2_sp1_21.1_rev.tif</t>
  </si>
  <si>
    <t>2563-13911-14351.tif</t>
  </si>
  <si>
    <t>21mar15_14mar15_G_m2_sp1_21.2_rev.tif</t>
  </si>
  <si>
    <t>25663-15192-5126.tif</t>
  </si>
  <si>
    <t>yes (little near the bottom)</t>
  </si>
  <si>
    <t>19oct15_12oct15_G_m1_sp1_6_rev.tif</t>
  </si>
  <si>
    <t>28002-16449-3665.tif</t>
  </si>
  <si>
    <t>9mar16_22feb16_G_m1_sp1_21.1_rev.tif</t>
  </si>
  <si>
    <t>14966-11259-28867.tif</t>
  </si>
  <si>
    <t>10jun15_24mar15_G_m1_sp1_11_rev.tif</t>
  </si>
  <si>
    <t>32232-21602-1287.tif</t>
  </si>
  <si>
    <t>Batch</t>
  </si>
  <si>
    <t>MLH1.dif</t>
  </si>
  <si>
    <t>same_count</t>
  </si>
  <si>
    <t>notes.2</t>
  </si>
  <si>
    <t>3jul18_19may18_KAZ_m1_sp1_3.2_rev.tif</t>
  </si>
  <si>
    <t>3-32622-25252.tif</t>
  </si>
  <si>
    <t>category</t>
  </si>
  <si>
    <t>type</t>
  </si>
  <si>
    <t>value</t>
  </si>
  <si>
    <t>sex</t>
  </si>
  <si>
    <t>strain</t>
  </si>
  <si>
    <t>AST male</t>
  </si>
  <si>
    <t>per0CO</t>
  </si>
  <si>
    <t>NA</t>
  </si>
  <si>
    <t>male</t>
  </si>
  <si>
    <t>AST</t>
  </si>
  <si>
    <t>per1CO</t>
  </si>
  <si>
    <t>per2CO</t>
  </si>
  <si>
    <t>per3CO</t>
  </si>
  <si>
    <t>per4CO</t>
  </si>
  <si>
    <t>G female</t>
  </si>
  <si>
    <t>female</t>
  </si>
  <si>
    <t>G</t>
  </si>
  <si>
    <t>G male</t>
  </si>
  <si>
    <t>KAZ female</t>
  </si>
  <si>
    <t>KAZ</t>
  </si>
  <si>
    <t>KAZ male</t>
  </si>
  <si>
    <t>LEW female</t>
  </si>
  <si>
    <t>LEW</t>
  </si>
  <si>
    <t>LEW male</t>
  </si>
  <si>
    <t>MOLF male</t>
  </si>
  <si>
    <t>MOLF</t>
  </si>
  <si>
    <t>MSM female</t>
  </si>
  <si>
    <t>MSM</t>
  </si>
  <si>
    <t>MSM male</t>
  </si>
  <si>
    <t>PWD female</t>
  </si>
  <si>
    <t>PWD</t>
  </si>
  <si>
    <t>PWD male</t>
  </si>
  <si>
    <t>SKIVE female</t>
  </si>
  <si>
    <t>SKIVE</t>
  </si>
  <si>
    <t>SKIVE male</t>
  </si>
  <si>
    <t>TOM male</t>
  </si>
  <si>
    <t>TOM</t>
  </si>
  <si>
    <t>WSB female</t>
  </si>
  <si>
    <t>WSB</t>
  </si>
  <si>
    <t>WSB 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</si>
</sst>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8"/>
      <color rgb="FF0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/>
      <right style="medium">
        <color rgb="FFD6DADC"/>
      </right>
      <top/>
      <bottom style="medium">
        <color rgb="FFD6DADC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" fontId="1" fillId="0" borderId="0" xfId="0" applyNumberFormat="1" applyFont="1"/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0" borderId="0" xfId="0" applyBorder="1"/>
    <xf numFmtId="0" fontId="2" fillId="2" borderId="0" xfId="0" applyFont="1" applyFill="1" applyBorder="1" applyAlignment="1">
      <alignment horizontal="right" vertical="center"/>
    </xf>
    <xf numFmtId="0" fontId="0" fillId="0" borderId="0" xfId="0" applyFill="1" applyBorder="1"/>
    <xf numFmtId="0" fontId="0" fillId="0" borderId="1" xfId="0" applyBorder="1"/>
    <xf numFmtId="0" fontId="0" fillId="0" borderId="0" xfId="0" applyFont="1" applyBorder="1"/>
    <xf numFmtId="0" fontId="0" fillId="0" borderId="0" xfId="0" applyFont="1"/>
    <xf numFmtId="0" fontId="2" fillId="2" borderId="0" xfId="0" applyFont="1" applyFill="1" applyBorder="1" applyAlignment="1">
      <alignment vertical="center"/>
    </xf>
    <xf numFmtId="0" fontId="0" fillId="2" borderId="0" xfId="0" applyFill="1"/>
    <xf numFmtId="0" fontId="3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__Translation_1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ChrmClassProportions_melt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opLeftCell="A97" workbookViewId="0">
      <selection activeCell="B100" sqref="B100"/>
    </sheetView>
  </sheetViews>
  <sheetFormatPr defaultRowHeight="15" x14ac:dyDescent="0.25"/>
  <cols>
    <col min="1" max="1" width="6.85546875" bestFit="1" customWidth="1"/>
    <col min="2" max="2" width="34" bestFit="1" customWidth="1"/>
    <col min="3" max="3" width="15" customWidth="1"/>
    <col min="4" max="4" width="3.5703125" customWidth="1"/>
    <col min="5" max="7" width="4.28515625" customWidth="1"/>
    <col min="8" max="8" width="9.5703125" bestFit="1" customWidth="1"/>
    <col min="9" max="9" width="5" customWidth="1"/>
    <col min="10" max="10" width="3.85546875" customWidth="1"/>
    <col min="11" max="11" width="4.28515625" customWidth="1"/>
    <col min="12" max="13" width="5.7109375" bestFit="1" customWidth="1"/>
    <col min="14" max="14" width="4.28515625" customWidth="1"/>
    <col min="15" max="15" width="3.5703125" customWidth="1"/>
    <col min="16" max="16" width="3.7109375" customWidth="1"/>
    <col min="17" max="17" width="13.7109375" bestFit="1" customWidth="1"/>
    <col min="18" max="18" width="16" bestFit="1" customWidth="1"/>
    <col min="19" max="19" width="7.42578125" customWidth="1"/>
    <col min="20" max="20" width="14.28515625" customWidth="1"/>
  </cols>
  <sheetData>
    <row r="1" spans="1:22" x14ac:dyDescent="0.25">
      <c r="A1" t="s">
        <v>256</v>
      </c>
      <c r="B1" s="1" t="s">
        <v>0</v>
      </c>
      <c r="C1" s="1" t="s">
        <v>1</v>
      </c>
      <c r="D1" s="2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257</v>
      </c>
      <c r="T1" s="1" t="s">
        <v>258</v>
      </c>
      <c r="U1" s="1" t="s">
        <v>259</v>
      </c>
    </row>
    <row r="2" spans="1:22" ht="15.75" thickBot="1" x14ac:dyDescent="0.3">
      <c r="A2" s="3" t="s">
        <v>17</v>
      </c>
      <c r="B2" s="3" t="s">
        <v>41</v>
      </c>
      <c r="C2" s="4" t="s">
        <v>42</v>
      </c>
      <c r="D2" s="5">
        <v>2</v>
      </c>
      <c r="E2" s="3">
        <v>20</v>
      </c>
      <c r="F2" s="5">
        <v>36</v>
      </c>
      <c r="G2" s="3" t="s">
        <v>20</v>
      </c>
      <c r="H2" s="3" t="s">
        <v>37</v>
      </c>
      <c r="I2" s="3">
        <v>0</v>
      </c>
      <c r="J2" s="3">
        <v>0</v>
      </c>
      <c r="K2" s="3"/>
      <c r="L2" s="3">
        <v>0</v>
      </c>
      <c r="M2" s="3">
        <v>9</v>
      </c>
      <c r="N2" s="3">
        <v>9</v>
      </c>
      <c r="O2" s="3">
        <v>1</v>
      </c>
      <c r="P2" s="3">
        <v>1</v>
      </c>
      <c r="Q2" s="3">
        <f>SUM(L2:P2)</f>
        <v>20</v>
      </c>
      <c r="R2" s="6">
        <f t="shared" ref="R2:R65" si="0">(M2*1)+(N2*2)+(O2*3)+(P2*4)</f>
        <v>34</v>
      </c>
      <c r="S2">
        <f>R2-F2</f>
        <v>-2</v>
      </c>
      <c r="T2" t="b">
        <f t="shared" ref="T2:T65" si="1">R2=F2</f>
        <v>0</v>
      </c>
      <c r="U2" s="3"/>
    </row>
    <row r="3" spans="1:22" ht="15.75" thickBot="1" x14ac:dyDescent="0.3">
      <c r="A3" s="3" t="s">
        <v>128</v>
      </c>
      <c r="B3" s="3" t="s">
        <v>182</v>
      </c>
      <c r="C3" s="3" t="s">
        <v>183</v>
      </c>
      <c r="D3" s="5">
        <v>2</v>
      </c>
      <c r="E3" s="3">
        <v>20</v>
      </c>
      <c r="F3" s="5">
        <v>26</v>
      </c>
      <c r="G3" s="3"/>
      <c r="H3" s="3"/>
      <c r="I3" s="3">
        <v>2</v>
      </c>
      <c r="J3" s="3">
        <v>0</v>
      </c>
      <c r="K3" s="3"/>
      <c r="L3" s="3">
        <v>2</v>
      </c>
      <c r="M3" s="3">
        <v>9</v>
      </c>
      <c r="N3" s="3">
        <v>8</v>
      </c>
      <c r="O3" s="3">
        <v>0</v>
      </c>
      <c r="P3" s="3">
        <v>1</v>
      </c>
      <c r="Q3" s="3">
        <f>SUM(L3:P3)</f>
        <v>20</v>
      </c>
      <c r="R3" s="7">
        <f t="shared" si="0"/>
        <v>29</v>
      </c>
      <c r="S3" s="8">
        <f t="shared" ref="S2:S65" si="2">R3-F3</f>
        <v>3</v>
      </c>
      <c r="T3" t="b">
        <f t="shared" si="1"/>
        <v>0</v>
      </c>
      <c r="U3" s="9"/>
    </row>
    <row r="4" spans="1:22" s="11" customFormat="1" ht="15.75" thickBot="1" x14ac:dyDescent="0.3">
      <c r="A4" s="3" t="s">
        <v>17</v>
      </c>
      <c r="B4" s="3" t="s">
        <v>25</v>
      </c>
      <c r="C4" s="3" t="s">
        <v>26</v>
      </c>
      <c r="D4" s="5">
        <v>3</v>
      </c>
      <c r="E4" s="3">
        <v>20</v>
      </c>
      <c r="F4" s="5">
        <v>29</v>
      </c>
      <c r="G4" s="3" t="s">
        <v>20</v>
      </c>
      <c r="H4" s="3" t="s">
        <v>27</v>
      </c>
      <c r="I4" s="3">
        <v>1</v>
      </c>
      <c r="J4" s="3">
        <v>0</v>
      </c>
      <c r="K4" s="3" t="s">
        <v>28</v>
      </c>
      <c r="L4" s="3">
        <v>1</v>
      </c>
      <c r="M4" s="3">
        <v>8</v>
      </c>
      <c r="N4" s="3">
        <v>10</v>
      </c>
      <c r="O4" s="3">
        <v>0</v>
      </c>
      <c r="P4" s="3">
        <v>0</v>
      </c>
      <c r="Q4" s="3">
        <f>SUM(L4:P4)</f>
        <v>19</v>
      </c>
      <c r="R4" s="10">
        <f t="shared" si="0"/>
        <v>28</v>
      </c>
      <c r="S4" s="11">
        <f t="shared" si="2"/>
        <v>-1</v>
      </c>
      <c r="T4" s="11" t="b">
        <f t="shared" si="1"/>
        <v>0</v>
      </c>
      <c r="U4" s="3"/>
    </row>
    <row r="5" spans="1:22" ht="15.75" thickBot="1" x14ac:dyDescent="0.3">
      <c r="A5" s="3" t="s">
        <v>61</v>
      </c>
      <c r="B5" s="3" t="s">
        <v>62</v>
      </c>
      <c r="C5" s="3" t="s">
        <v>63</v>
      </c>
      <c r="D5" s="5">
        <v>2</v>
      </c>
      <c r="E5" s="3">
        <v>20</v>
      </c>
      <c r="F5" s="5">
        <v>21</v>
      </c>
      <c r="G5" s="3" t="s">
        <v>20</v>
      </c>
      <c r="H5" s="3"/>
      <c r="I5" s="3">
        <v>1</v>
      </c>
      <c r="J5" s="3">
        <v>1</v>
      </c>
      <c r="K5" s="3"/>
      <c r="L5" s="3">
        <v>1</v>
      </c>
      <c r="M5" s="3">
        <v>16</v>
      </c>
      <c r="N5" s="3">
        <v>2</v>
      </c>
      <c r="O5" s="3">
        <v>1</v>
      </c>
      <c r="P5" s="3">
        <v>0</v>
      </c>
      <c r="Q5" s="3">
        <f t="shared" ref="Q5:Q27" si="3">SUM(L5:O5)</f>
        <v>20</v>
      </c>
      <c r="R5" s="6">
        <f t="shared" si="0"/>
        <v>23</v>
      </c>
      <c r="S5">
        <f t="shared" si="2"/>
        <v>2</v>
      </c>
      <c r="T5" t="b">
        <f t="shared" si="1"/>
        <v>0</v>
      </c>
      <c r="U5" s="5"/>
    </row>
    <row r="6" spans="1:22" ht="15.75" thickBot="1" x14ac:dyDescent="0.3">
      <c r="A6" s="3" t="s">
        <v>140</v>
      </c>
      <c r="B6" s="3" t="s">
        <v>166</v>
      </c>
      <c r="C6" s="3" t="s">
        <v>167</v>
      </c>
      <c r="D6" s="5">
        <v>3</v>
      </c>
      <c r="E6" s="3">
        <v>20</v>
      </c>
      <c r="F6" s="5">
        <v>24</v>
      </c>
      <c r="G6" s="3" t="s">
        <v>20</v>
      </c>
      <c r="H6" s="3"/>
      <c r="I6" s="3">
        <v>3</v>
      </c>
      <c r="J6" s="3">
        <v>0</v>
      </c>
      <c r="K6" s="3"/>
      <c r="L6" s="3">
        <v>3</v>
      </c>
      <c r="M6" s="3">
        <v>14</v>
      </c>
      <c r="N6" s="3">
        <v>2</v>
      </c>
      <c r="O6" s="3">
        <v>1</v>
      </c>
      <c r="P6" s="3">
        <v>0</v>
      </c>
      <c r="Q6" s="3">
        <f t="shared" si="3"/>
        <v>20</v>
      </c>
      <c r="R6" s="7">
        <f t="shared" si="0"/>
        <v>21</v>
      </c>
      <c r="S6" s="8">
        <f t="shared" si="2"/>
        <v>-3</v>
      </c>
      <c r="T6" t="b">
        <f t="shared" si="1"/>
        <v>0</v>
      </c>
      <c r="U6" s="9"/>
    </row>
    <row r="7" spans="1:22" ht="15.75" thickBot="1" x14ac:dyDescent="0.3">
      <c r="A7" s="12" t="s">
        <v>52</v>
      </c>
      <c r="B7" s="12" t="s">
        <v>53</v>
      </c>
      <c r="C7" s="12" t="s">
        <v>54</v>
      </c>
      <c r="D7" s="7">
        <v>3</v>
      </c>
      <c r="E7" s="12">
        <v>20</v>
      </c>
      <c r="F7" s="7">
        <v>24</v>
      </c>
      <c r="G7" s="12" t="s">
        <v>20</v>
      </c>
      <c r="H7" s="12" t="s">
        <v>21</v>
      </c>
      <c r="I7" s="12">
        <v>1</v>
      </c>
      <c r="J7" s="12">
        <v>0</v>
      </c>
      <c r="K7" s="12"/>
      <c r="L7" s="12">
        <v>1</v>
      </c>
      <c r="M7" s="12">
        <v>14</v>
      </c>
      <c r="N7" s="12">
        <v>3</v>
      </c>
      <c r="O7" s="12">
        <v>1</v>
      </c>
      <c r="P7" s="3">
        <v>0</v>
      </c>
      <c r="Q7" s="12">
        <f t="shared" si="3"/>
        <v>19</v>
      </c>
      <c r="R7" s="6">
        <f t="shared" si="0"/>
        <v>23</v>
      </c>
      <c r="S7">
        <f t="shared" si="2"/>
        <v>-1</v>
      </c>
      <c r="T7" t="b">
        <f t="shared" si="1"/>
        <v>0</v>
      </c>
      <c r="U7" s="7"/>
    </row>
    <row r="8" spans="1:22" s="11" customFormat="1" ht="15.75" thickBot="1" x14ac:dyDescent="0.3">
      <c r="A8" s="3" t="s">
        <v>17</v>
      </c>
      <c r="B8" s="3" t="s">
        <v>45</v>
      </c>
      <c r="C8" s="3" t="s">
        <v>46</v>
      </c>
      <c r="D8" s="5">
        <v>3</v>
      </c>
      <c r="E8" s="3">
        <v>20</v>
      </c>
      <c r="F8" s="5">
        <v>24</v>
      </c>
      <c r="G8" s="3" t="s">
        <v>20</v>
      </c>
      <c r="H8" s="3" t="s">
        <v>37</v>
      </c>
      <c r="I8" s="3">
        <v>1</v>
      </c>
      <c r="J8" s="3">
        <v>0</v>
      </c>
      <c r="K8" s="3"/>
      <c r="L8" s="3">
        <v>1</v>
      </c>
      <c r="M8" s="3">
        <v>15</v>
      </c>
      <c r="N8" s="3">
        <v>3</v>
      </c>
      <c r="O8" s="3">
        <v>1</v>
      </c>
      <c r="P8" s="3">
        <v>0</v>
      </c>
      <c r="Q8" s="3">
        <f t="shared" si="3"/>
        <v>20</v>
      </c>
      <c r="R8" s="10">
        <f t="shared" si="0"/>
        <v>24</v>
      </c>
      <c r="S8" s="11">
        <f t="shared" si="2"/>
        <v>0</v>
      </c>
      <c r="T8" s="11" t="b">
        <f t="shared" si="1"/>
        <v>1</v>
      </c>
      <c r="U8" s="3"/>
    </row>
    <row r="9" spans="1:22" ht="15.75" thickBot="1" x14ac:dyDescent="0.3">
      <c r="A9" s="3" t="s">
        <v>61</v>
      </c>
      <c r="B9" s="3" t="s">
        <v>64</v>
      </c>
      <c r="C9" s="3" t="s">
        <v>65</v>
      </c>
      <c r="D9" s="5">
        <v>4</v>
      </c>
      <c r="E9" s="3">
        <v>20</v>
      </c>
      <c r="F9" s="5">
        <v>23</v>
      </c>
      <c r="G9" s="3" t="s">
        <v>20</v>
      </c>
      <c r="H9" s="3"/>
      <c r="I9" s="3">
        <v>1</v>
      </c>
      <c r="J9" s="3">
        <v>1</v>
      </c>
      <c r="K9" s="3"/>
      <c r="L9" s="3">
        <v>2</v>
      </c>
      <c r="M9" s="3">
        <v>14</v>
      </c>
      <c r="N9" s="3">
        <v>3</v>
      </c>
      <c r="O9" s="3">
        <v>1</v>
      </c>
      <c r="P9" s="3">
        <v>0</v>
      </c>
      <c r="Q9" s="3">
        <f t="shared" si="3"/>
        <v>20</v>
      </c>
      <c r="R9" s="6">
        <f t="shared" si="0"/>
        <v>23</v>
      </c>
      <c r="S9">
        <f t="shared" si="2"/>
        <v>0</v>
      </c>
      <c r="T9" t="b">
        <f t="shared" si="1"/>
        <v>1</v>
      </c>
      <c r="U9" s="5"/>
      <c r="V9" s="11"/>
    </row>
    <row r="10" spans="1:22" ht="15.75" thickBot="1" x14ac:dyDescent="0.3">
      <c r="A10" s="3" t="s">
        <v>17</v>
      </c>
      <c r="B10" s="3" t="s">
        <v>240</v>
      </c>
      <c r="C10" s="3" t="s">
        <v>241</v>
      </c>
      <c r="D10" s="5">
        <v>3</v>
      </c>
      <c r="E10" s="3">
        <v>20</v>
      </c>
      <c r="F10" s="5">
        <v>26</v>
      </c>
      <c r="G10" s="3" t="s">
        <v>20</v>
      </c>
      <c r="H10" s="3" t="s">
        <v>21</v>
      </c>
      <c r="I10" s="3">
        <v>0</v>
      </c>
      <c r="J10" s="3">
        <v>0</v>
      </c>
      <c r="K10" s="3"/>
      <c r="L10" s="3">
        <v>0</v>
      </c>
      <c r="M10" s="3">
        <v>15</v>
      </c>
      <c r="N10" s="3">
        <v>3</v>
      </c>
      <c r="O10" s="3">
        <v>1</v>
      </c>
      <c r="P10" s="3">
        <v>0</v>
      </c>
      <c r="Q10" s="3">
        <f t="shared" si="3"/>
        <v>19</v>
      </c>
      <c r="R10" s="7">
        <f t="shared" si="0"/>
        <v>24</v>
      </c>
      <c r="S10" s="8">
        <f t="shared" si="2"/>
        <v>-2</v>
      </c>
      <c r="T10" t="b">
        <f t="shared" si="1"/>
        <v>0</v>
      </c>
      <c r="U10" s="9"/>
    </row>
    <row r="11" spans="1:22" ht="15.75" thickBot="1" x14ac:dyDescent="0.3">
      <c r="A11" s="3" t="s">
        <v>66</v>
      </c>
      <c r="B11" s="3" t="s">
        <v>143</v>
      </c>
      <c r="C11" s="3" t="s">
        <v>144</v>
      </c>
      <c r="D11" s="5">
        <v>3</v>
      </c>
      <c r="E11" s="3">
        <v>20</v>
      </c>
      <c r="F11" s="5">
        <v>26</v>
      </c>
      <c r="G11" s="3" t="s">
        <v>20</v>
      </c>
      <c r="H11" s="3"/>
      <c r="I11" s="3">
        <v>1</v>
      </c>
      <c r="J11" s="3">
        <v>1</v>
      </c>
      <c r="K11" s="3" t="s">
        <v>145</v>
      </c>
      <c r="L11" s="3">
        <v>1</v>
      </c>
      <c r="M11" s="3">
        <v>15</v>
      </c>
      <c r="N11" s="3">
        <v>4</v>
      </c>
      <c r="O11" s="3">
        <v>1</v>
      </c>
      <c r="P11" s="3">
        <v>0</v>
      </c>
      <c r="Q11" s="3">
        <f t="shared" si="3"/>
        <v>21</v>
      </c>
      <c r="R11" s="7">
        <f t="shared" si="0"/>
        <v>26</v>
      </c>
      <c r="S11" s="8">
        <f t="shared" si="2"/>
        <v>0</v>
      </c>
      <c r="T11" t="b">
        <f t="shared" si="1"/>
        <v>1</v>
      </c>
      <c r="U11" s="9"/>
    </row>
    <row r="12" spans="1:22" ht="15.75" thickBot="1" x14ac:dyDescent="0.3">
      <c r="A12" s="12" t="s">
        <v>121</v>
      </c>
      <c r="B12" s="12" t="s">
        <v>233</v>
      </c>
      <c r="C12" s="12" t="s">
        <v>234</v>
      </c>
      <c r="D12" s="7">
        <v>2</v>
      </c>
      <c r="E12" s="12">
        <v>20</v>
      </c>
      <c r="F12" s="7">
        <v>24</v>
      </c>
      <c r="G12" s="12" t="s">
        <v>20</v>
      </c>
      <c r="H12" s="12"/>
      <c r="I12" s="12">
        <v>1</v>
      </c>
      <c r="J12" s="12">
        <v>0</v>
      </c>
      <c r="K12" s="12"/>
      <c r="L12" s="12">
        <v>2</v>
      </c>
      <c r="M12" s="12">
        <v>11</v>
      </c>
      <c r="N12" s="12">
        <v>5</v>
      </c>
      <c r="O12" s="12">
        <v>1</v>
      </c>
      <c r="P12" s="3">
        <v>0</v>
      </c>
      <c r="Q12" s="12">
        <f t="shared" si="3"/>
        <v>19</v>
      </c>
      <c r="R12" s="7">
        <f t="shared" si="0"/>
        <v>24</v>
      </c>
      <c r="S12" s="8">
        <f t="shared" si="2"/>
        <v>0</v>
      </c>
      <c r="T12" t="b">
        <f t="shared" si="1"/>
        <v>1</v>
      </c>
      <c r="U12" s="6"/>
    </row>
    <row r="13" spans="1:22" ht="15.75" thickBot="1" x14ac:dyDescent="0.3">
      <c r="A13" s="12" t="s">
        <v>61</v>
      </c>
      <c r="B13" s="12" t="s">
        <v>112</v>
      </c>
      <c r="C13" s="12" t="s">
        <v>113</v>
      </c>
      <c r="D13" s="7">
        <v>1</v>
      </c>
      <c r="E13" s="12">
        <v>20</v>
      </c>
      <c r="F13" s="7">
        <v>31</v>
      </c>
      <c r="G13" s="12" t="s">
        <v>20</v>
      </c>
      <c r="H13" s="12"/>
      <c r="I13" s="12">
        <v>0</v>
      </c>
      <c r="J13" s="12">
        <v>0</v>
      </c>
      <c r="K13" s="12"/>
      <c r="L13" s="12">
        <v>0</v>
      </c>
      <c r="M13" s="12">
        <v>12</v>
      </c>
      <c r="N13" s="12">
        <v>7</v>
      </c>
      <c r="O13" s="12">
        <v>1</v>
      </c>
      <c r="P13" s="3">
        <v>0</v>
      </c>
      <c r="Q13" s="12">
        <f t="shared" si="3"/>
        <v>20</v>
      </c>
      <c r="R13" s="7">
        <f t="shared" si="0"/>
        <v>29</v>
      </c>
      <c r="S13" s="8">
        <f t="shared" si="2"/>
        <v>-2</v>
      </c>
      <c r="T13" t="b">
        <f t="shared" si="1"/>
        <v>0</v>
      </c>
      <c r="U13" s="6"/>
    </row>
    <row r="14" spans="1:22" ht="15.75" thickBot="1" x14ac:dyDescent="0.3">
      <c r="A14" s="3" t="s">
        <v>61</v>
      </c>
      <c r="B14" s="3" t="s">
        <v>102</v>
      </c>
      <c r="C14" s="3" t="s">
        <v>103</v>
      </c>
      <c r="D14" s="5">
        <v>3</v>
      </c>
      <c r="E14" s="3">
        <v>20</v>
      </c>
      <c r="F14" s="5">
        <v>28</v>
      </c>
      <c r="G14" s="3" t="s">
        <v>20</v>
      </c>
      <c r="H14" s="3"/>
      <c r="I14" s="3">
        <v>0</v>
      </c>
      <c r="J14" s="3">
        <v>2</v>
      </c>
      <c r="K14" s="3"/>
      <c r="L14" s="3">
        <v>0</v>
      </c>
      <c r="M14" s="3">
        <v>12</v>
      </c>
      <c r="N14" s="3">
        <v>7</v>
      </c>
      <c r="O14" s="3">
        <v>1</v>
      </c>
      <c r="P14" s="3">
        <v>0</v>
      </c>
      <c r="Q14" s="3">
        <f t="shared" si="3"/>
        <v>20</v>
      </c>
      <c r="R14" s="7">
        <f t="shared" si="0"/>
        <v>29</v>
      </c>
      <c r="S14" s="8">
        <f t="shared" si="2"/>
        <v>1</v>
      </c>
      <c r="T14" t="b">
        <f t="shared" si="1"/>
        <v>0</v>
      </c>
      <c r="U14" s="9"/>
    </row>
    <row r="15" spans="1:22" ht="15.75" thickBot="1" x14ac:dyDescent="0.3">
      <c r="A15" s="3" t="s">
        <v>66</v>
      </c>
      <c r="B15" s="3" t="s">
        <v>67</v>
      </c>
      <c r="C15" s="3" t="s">
        <v>68</v>
      </c>
      <c r="D15" s="5">
        <v>1</v>
      </c>
      <c r="E15" s="3">
        <v>20</v>
      </c>
      <c r="F15" s="5">
        <v>29</v>
      </c>
      <c r="G15" s="3" t="s">
        <v>20</v>
      </c>
      <c r="H15" s="3"/>
      <c r="I15" s="3">
        <v>1</v>
      </c>
      <c r="J15" s="3">
        <v>1</v>
      </c>
      <c r="K15" s="3"/>
      <c r="L15" s="3">
        <v>0</v>
      </c>
      <c r="M15" s="3">
        <v>11</v>
      </c>
      <c r="N15" s="3">
        <v>8</v>
      </c>
      <c r="O15" s="3">
        <v>1</v>
      </c>
      <c r="P15" s="3">
        <v>0</v>
      </c>
      <c r="Q15" s="3">
        <f t="shared" si="3"/>
        <v>20</v>
      </c>
      <c r="R15" s="6">
        <f t="shared" si="0"/>
        <v>30</v>
      </c>
      <c r="S15">
        <f t="shared" si="2"/>
        <v>1</v>
      </c>
      <c r="T15" t="b">
        <f t="shared" si="1"/>
        <v>0</v>
      </c>
      <c r="U15" s="5"/>
    </row>
    <row r="16" spans="1:22" ht="15.75" thickBot="1" x14ac:dyDescent="0.3">
      <c r="A16" s="3" t="s">
        <v>140</v>
      </c>
      <c r="B16" s="3" t="s">
        <v>141</v>
      </c>
      <c r="C16" s="3" t="s">
        <v>142</v>
      </c>
      <c r="D16" s="5">
        <v>2</v>
      </c>
      <c r="E16" s="3">
        <v>20</v>
      </c>
      <c r="F16" s="5">
        <v>34</v>
      </c>
      <c r="G16" s="3" t="s">
        <v>20</v>
      </c>
      <c r="H16" s="3"/>
      <c r="I16" s="3">
        <v>0</v>
      </c>
      <c r="J16" s="3">
        <v>0</v>
      </c>
      <c r="K16" s="3"/>
      <c r="L16" s="3">
        <v>0</v>
      </c>
      <c r="M16" s="3">
        <v>10</v>
      </c>
      <c r="N16" s="3">
        <v>9</v>
      </c>
      <c r="O16" s="3">
        <v>1</v>
      </c>
      <c r="P16" s="3">
        <v>0</v>
      </c>
      <c r="Q16" s="3">
        <f t="shared" si="3"/>
        <v>20</v>
      </c>
      <c r="R16" s="7">
        <f t="shared" si="0"/>
        <v>31</v>
      </c>
      <c r="S16" s="8">
        <f t="shared" si="2"/>
        <v>-3</v>
      </c>
      <c r="T16" t="b">
        <f t="shared" si="1"/>
        <v>0</v>
      </c>
      <c r="U16" s="9"/>
    </row>
    <row r="17" spans="1:22" ht="15.75" thickBot="1" x14ac:dyDescent="0.3">
      <c r="A17" s="3" t="s">
        <v>140</v>
      </c>
      <c r="B17" s="3" t="s">
        <v>170</v>
      </c>
      <c r="C17" s="3" t="s">
        <v>171</v>
      </c>
      <c r="D17" s="5">
        <v>2</v>
      </c>
      <c r="E17" s="3">
        <v>20</v>
      </c>
      <c r="F17" s="5">
        <v>35</v>
      </c>
      <c r="G17" s="3" t="s">
        <v>20</v>
      </c>
      <c r="H17" s="3"/>
      <c r="I17" s="3">
        <v>0</v>
      </c>
      <c r="J17" s="3">
        <v>0</v>
      </c>
      <c r="K17" s="3"/>
      <c r="L17" s="3">
        <v>2</v>
      </c>
      <c r="M17" s="3">
        <v>7</v>
      </c>
      <c r="N17" s="3">
        <v>10</v>
      </c>
      <c r="O17" s="3">
        <v>1</v>
      </c>
      <c r="P17" s="3">
        <v>0</v>
      </c>
      <c r="Q17" s="3">
        <f t="shared" si="3"/>
        <v>20</v>
      </c>
      <c r="R17" s="7">
        <f t="shared" si="0"/>
        <v>30</v>
      </c>
      <c r="S17" s="8">
        <f t="shared" si="2"/>
        <v>-5</v>
      </c>
      <c r="T17" t="b">
        <f t="shared" si="1"/>
        <v>0</v>
      </c>
      <c r="U17" s="9"/>
    </row>
    <row r="18" spans="1:22" ht="15.75" thickBot="1" x14ac:dyDescent="0.3">
      <c r="A18" s="3" t="s">
        <v>116</v>
      </c>
      <c r="B18" s="3" t="s">
        <v>205</v>
      </c>
      <c r="C18" s="3" t="s">
        <v>206</v>
      </c>
      <c r="D18" s="5">
        <v>2</v>
      </c>
      <c r="E18" s="3">
        <v>20</v>
      </c>
      <c r="F18" s="5">
        <v>28</v>
      </c>
      <c r="G18" s="3"/>
      <c r="H18" s="3" t="s">
        <v>119</v>
      </c>
      <c r="I18" s="3">
        <v>0</v>
      </c>
      <c r="J18" s="3">
        <v>0</v>
      </c>
      <c r="K18" s="3" t="s">
        <v>207</v>
      </c>
      <c r="L18" s="3">
        <v>0</v>
      </c>
      <c r="M18" s="3">
        <v>8</v>
      </c>
      <c r="N18" s="3">
        <v>10</v>
      </c>
      <c r="O18" s="3">
        <v>1</v>
      </c>
      <c r="P18" s="3">
        <v>0</v>
      </c>
      <c r="Q18" s="3">
        <f t="shared" si="3"/>
        <v>19</v>
      </c>
      <c r="R18" s="7">
        <f t="shared" si="0"/>
        <v>31</v>
      </c>
      <c r="S18" s="8">
        <f t="shared" si="2"/>
        <v>3</v>
      </c>
      <c r="T18" t="b">
        <f t="shared" si="1"/>
        <v>0</v>
      </c>
      <c r="U18" s="9"/>
    </row>
    <row r="19" spans="1:22" ht="15.75" thickBot="1" x14ac:dyDescent="0.3">
      <c r="A19" s="3" t="s">
        <v>87</v>
      </c>
      <c r="B19" s="3" t="s">
        <v>88</v>
      </c>
      <c r="C19" s="3" t="s">
        <v>89</v>
      </c>
      <c r="D19" s="5">
        <v>2</v>
      </c>
      <c r="E19" s="3">
        <v>20</v>
      </c>
      <c r="F19" s="5">
        <v>32</v>
      </c>
      <c r="G19" s="3" t="s">
        <v>20</v>
      </c>
      <c r="H19" s="3" t="s">
        <v>21</v>
      </c>
      <c r="I19" s="3">
        <v>0</v>
      </c>
      <c r="J19" s="3">
        <v>0</v>
      </c>
      <c r="K19" s="3"/>
      <c r="L19" s="3">
        <v>0</v>
      </c>
      <c r="M19" s="3">
        <v>7</v>
      </c>
      <c r="N19" s="3">
        <v>11</v>
      </c>
      <c r="O19" s="3">
        <v>1</v>
      </c>
      <c r="P19" s="3">
        <v>0</v>
      </c>
      <c r="Q19" s="3">
        <f t="shared" si="3"/>
        <v>19</v>
      </c>
      <c r="R19" s="7">
        <f t="shared" si="0"/>
        <v>32</v>
      </c>
      <c r="S19" s="8">
        <f t="shared" si="2"/>
        <v>0</v>
      </c>
      <c r="T19" t="b">
        <f t="shared" si="1"/>
        <v>1</v>
      </c>
      <c r="U19" s="9"/>
    </row>
    <row r="20" spans="1:22" ht="15.75" thickBot="1" x14ac:dyDescent="0.3">
      <c r="A20" s="3" t="s">
        <v>52</v>
      </c>
      <c r="B20" s="3" t="s">
        <v>114</v>
      </c>
      <c r="C20" s="3" t="s">
        <v>115</v>
      </c>
      <c r="D20" s="5">
        <v>3</v>
      </c>
      <c r="E20" s="3">
        <v>20</v>
      </c>
      <c r="F20" s="5">
        <v>34</v>
      </c>
      <c r="G20" s="3" t="s">
        <v>20</v>
      </c>
      <c r="H20" s="3" t="s">
        <v>21</v>
      </c>
      <c r="I20" s="3">
        <v>0</v>
      </c>
      <c r="J20" s="3">
        <v>0</v>
      </c>
      <c r="K20" s="3"/>
      <c r="L20" s="3">
        <v>0</v>
      </c>
      <c r="M20" s="3">
        <v>5</v>
      </c>
      <c r="N20" s="3">
        <v>12</v>
      </c>
      <c r="O20" s="3">
        <v>1</v>
      </c>
      <c r="P20" s="3">
        <v>0</v>
      </c>
      <c r="Q20" s="3">
        <f t="shared" si="3"/>
        <v>18</v>
      </c>
      <c r="R20" s="7">
        <f t="shared" si="0"/>
        <v>32</v>
      </c>
      <c r="S20" s="8">
        <f t="shared" si="2"/>
        <v>-2</v>
      </c>
      <c r="T20" t="b">
        <f t="shared" si="1"/>
        <v>0</v>
      </c>
      <c r="U20" s="9"/>
    </row>
    <row r="21" spans="1:22" ht="15.75" thickBot="1" x14ac:dyDescent="0.3">
      <c r="A21" s="3" t="s">
        <v>17</v>
      </c>
      <c r="B21" s="3" t="s">
        <v>43</v>
      </c>
      <c r="C21" s="3" t="s">
        <v>44</v>
      </c>
      <c r="D21" s="5">
        <v>2</v>
      </c>
      <c r="E21" s="3">
        <v>20</v>
      </c>
      <c r="F21" s="5">
        <v>24</v>
      </c>
      <c r="G21" s="3" t="s">
        <v>21</v>
      </c>
      <c r="H21" s="3" t="s">
        <v>37</v>
      </c>
      <c r="I21" s="3">
        <v>1</v>
      </c>
      <c r="J21" s="3">
        <v>0</v>
      </c>
      <c r="K21" s="3"/>
      <c r="L21" s="3">
        <v>1</v>
      </c>
      <c r="M21" s="3">
        <v>13</v>
      </c>
      <c r="N21" s="3">
        <v>4</v>
      </c>
      <c r="O21" s="3">
        <v>2</v>
      </c>
      <c r="P21" s="3">
        <v>0</v>
      </c>
      <c r="Q21" s="3">
        <f t="shared" si="3"/>
        <v>20</v>
      </c>
      <c r="R21" s="6">
        <f t="shared" si="0"/>
        <v>27</v>
      </c>
      <c r="S21">
        <f t="shared" si="2"/>
        <v>3</v>
      </c>
      <c r="T21" t="b">
        <f t="shared" si="1"/>
        <v>0</v>
      </c>
      <c r="U21" s="3"/>
    </row>
    <row r="22" spans="1:22" ht="15.75" thickBot="1" x14ac:dyDescent="0.3">
      <c r="A22" s="3" t="s">
        <v>52</v>
      </c>
      <c r="B22" s="3" t="s">
        <v>228</v>
      </c>
      <c r="C22" s="3" t="s">
        <v>229</v>
      </c>
      <c r="D22" s="5">
        <v>2</v>
      </c>
      <c r="E22" s="3">
        <v>20</v>
      </c>
      <c r="F22" s="5">
        <v>31</v>
      </c>
      <c r="G22" s="3" t="s">
        <v>20</v>
      </c>
      <c r="H22" s="3" t="s">
        <v>21</v>
      </c>
      <c r="I22" s="3">
        <v>0</v>
      </c>
      <c r="J22" s="3">
        <v>0</v>
      </c>
      <c r="K22" s="3"/>
      <c r="L22" s="3">
        <v>0</v>
      </c>
      <c r="M22" s="3">
        <v>8</v>
      </c>
      <c r="N22" s="3">
        <v>9</v>
      </c>
      <c r="O22" s="3">
        <v>2</v>
      </c>
      <c r="P22" s="3">
        <v>0</v>
      </c>
      <c r="Q22" s="3">
        <f t="shared" si="3"/>
        <v>19</v>
      </c>
      <c r="R22" s="7">
        <f t="shared" si="0"/>
        <v>32</v>
      </c>
      <c r="S22" s="8">
        <f t="shared" si="2"/>
        <v>1</v>
      </c>
      <c r="T22" t="b">
        <f t="shared" si="1"/>
        <v>0</v>
      </c>
      <c r="U22" s="9"/>
    </row>
    <row r="23" spans="1:22" ht="15.75" thickBot="1" x14ac:dyDescent="0.3">
      <c r="A23" s="12" t="s">
        <v>128</v>
      </c>
      <c r="B23" s="12" t="s">
        <v>138</v>
      </c>
      <c r="C23" s="12" t="s">
        <v>139</v>
      </c>
      <c r="D23" s="7">
        <v>1</v>
      </c>
      <c r="E23" s="12">
        <v>20</v>
      </c>
      <c r="F23" s="7">
        <v>32</v>
      </c>
      <c r="G23" s="12"/>
      <c r="H23" s="12"/>
      <c r="I23" s="12">
        <v>0</v>
      </c>
      <c r="J23" s="12">
        <v>0</v>
      </c>
      <c r="K23" s="12"/>
      <c r="L23" s="12">
        <v>0</v>
      </c>
      <c r="M23" s="12">
        <v>9</v>
      </c>
      <c r="N23" s="12">
        <v>9</v>
      </c>
      <c r="O23" s="12">
        <v>2</v>
      </c>
      <c r="P23" s="3">
        <v>0</v>
      </c>
      <c r="Q23" s="12">
        <f t="shared" si="3"/>
        <v>20</v>
      </c>
      <c r="R23" s="7">
        <f t="shared" si="0"/>
        <v>33</v>
      </c>
      <c r="S23" s="8">
        <f t="shared" si="2"/>
        <v>1</v>
      </c>
      <c r="T23" t="b">
        <f t="shared" si="1"/>
        <v>0</v>
      </c>
      <c r="U23" s="6"/>
    </row>
    <row r="24" spans="1:22" ht="15.75" thickBot="1" x14ac:dyDescent="0.3">
      <c r="A24" s="12" t="s">
        <v>116</v>
      </c>
      <c r="B24" s="12" t="s">
        <v>117</v>
      </c>
      <c r="C24" s="12" t="s">
        <v>118</v>
      </c>
      <c r="D24" s="7">
        <v>3</v>
      </c>
      <c r="E24" s="12">
        <v>20</v>
      </c>
      <c r="F24" s="7">
        <v>36</v>
      </c>
      <c r="G24" s="12"/>
      <c r="H24" s="12" t="s">
        <v>119</v>
      </c>
      <c r="I24" s="12">
        <v>0</v>
      </c>
      <c r="J24" s="12">
        <v>0</v>
      </c>
      <c r="K24" s="12" t="s">
        <v>120</v>
      </c>
      <c r="L24" s="12">
        <v>0</v>
      </c>
      <c r="M24" s="12">
        <v>4</v>
      </c>
      <c r="N24" s="12">
        <v>9</v>
      </c>
      <c r="O24" s="12">
        <v>3</v>
      </c>
      <c r="P24" s="3">
        <v>0</v>
      </c>
      <c r="Q24" s="12">
        <f t="shared" si="3"/>
        <v>16</v>
      </c>
      <c r="R24" s="7">
        <f t="shared" si="0"/>
        <v>31</v>
      </c>
      <c r="S24" s="8">
        <f t="shared" si="2"/>
        <v>-5</v>
      </c>
      <c r="T24" t="b">
        <f t="shared" si="1"/>
        <v>0</v>
      </c>
      <c r="U24" s="10"/>
    </row>
    <row r="25" spans="1:22" ht="15.75" thickBot="1" x14ac:dyDescent="0.3">
      <c r="A25" s="3" t="s">
        <v>52</v>
      </c>
      <c r="B25" s="3" t="s">
        <v>195</v>
      </c>
      <c r="C25" s="3" t="s">
        <v>196</v>
      </c>
      <c r="D25" s="5">
        <v>1</v>
      </c>
      <c r="E25" s="3">
        <v>20</v>
      </c>
      <c r="F25" s="5">
        <v>20</v>
      </c>
      <c r="G25" s="3" t="s">
        <v>20</v>
      </c>
      <c r="H25" s="3" t="s">
        <v>21</v>
      </c>
      <c r="I25" s="3">
        <v>0</v>
      </c>
      <c r="J25" s="3">
        <v>0</v>
      </c>
      <c r="K25" s="3"/>
      <c r="L25" s="3">
        <v>0</v>
      </c>
      <c r="M25" s="3">
        <v>18</v>
      </c>
      <c r="N25" s="3">
        <v>1</v>
      </c>
      <c r="O25" s="12">
        <v>0</v>
      </c>
      <c r="P25" s="3">
        <v>0</v>
      </c>
      <c r="Q25" s="3">
        <f t="shared" si="3"/>
        <v>19</v>
      </c>
      <c r="R25" s="7">
        <f t="shared" si="0"/>
        <v>20</v>
      </c>
      <c r="S25" s="8">
        <f t="shared" si="2"/>
        <v>0</v>
      </c>
      <c r="T25" t="b">
        <f t="shared" si="1"/>
        <v>1</v>
      </c>
      <c r="U25" s="9"/>
    </row>
    <row r="26" spans="1:22" ht="15.75" thickBot="1" x14ac:dyDescent="0.3">
      <c r="A26" s="3" t="s">
        <v>47</v>
      </c>
      <c r="B26" s="3" t="s">
        <v>48</v>
      </c>
      <c r="C26" s="3" t="s">
        <v>49</v>
      </c>
      <c r="D26" s="5">
        <v>3</v>
      </c>
      <c r="E26" s="3">
        <v>20</v>
      </c>
      <c r="F26" s="5">
        <v>20</v>
      </c>
      <c r="G26" s="3" t="s">
        <v>20</v>
      </c>
      <c r="H26" s="3" t="s">
        <v>21</v>
      </c>
      <c r="I26" s="3">
        <v>1</v>
      </c>
      <c r="J26" s="3">
        <v>0</v>
      </c>
      <c r="K26" s="3"/>
      <c r="L26" s="3">
        <v>1</v>
      </c>
      <c r="M26" s="3">
        <v>15</v>
      </c>
      <c r="N26" s="3">
        <v>2</v>
      </c>
      <c r="O26" s="12">
        <v>0</v>
      </c>
      <c r="P26" s="3">
        <v>0</v>
      </c>
      <c r="Q26" s="3">
        <f t="shared" si="3"/>
        <v>18</v>
      </c>
      <c r="R26" s="6">
        <f t="shared" si="0"/>
        <v>19</v>
      </c>
      <c r="S26">
        <f t="shared" si="2"/>
        <v>-1</v>
      </c>
      <c r="T26" t="b">
        <f t="shared" si="1"/>
        <v>0</v>
      </c>
      <c r="U26" s="5"/>
    </row>
    <row r="27" spans="1:22" ht="15.75" thickBot="1" x14ac:dyDescent="0.3">
      <c r="A27" s="3" t="s">
        <v>17</v>
      </c>
      <c r="B27" s="3" t="s">
        <v>149</v>
      </c>
      <c r="C27" s="3" t="s">
        <v>150</v>
      </c>
      <c r="D27" s="5">
        <v>2</v>
      </c>
      <c r="E27" s="3">
        <v>20</v>
      </c>
      <c r="F27" s="5">
        <v>21</v>
      </c>
      <c r="G27" s="3" t="s">
        <v>20</v>
      </c>
      <c r="H27" s="3" t="s">
        <v>21</v>
      </c>
      <c r="I27" s="3">
        <v>0</v>
      </c>
      <c r="J27" s="3">
        <v>0</v>
      </c>
      <c r="K27" s="3"/>
      <c r="L27" s="3">
        <v>1</v>
      </c>
      <c r="M27" s="3">
        <v>16</v>
      </c>
      <c r="N27" s="3">
        <v>2</v>
      </c>
      <c r="O27" s="12">
        <v>0</v>
      </c>
      <c r="P27" s="3">
        <v>0</v>
      </c>
      <c r="Q27" s="3">
        <f t="shared" si="3"/>
        <v>19</v>
      </c>
      <c r="R27" s="7">
        <f t="shared" si="0"/>
        <v>20</v>
      </c>
      <c r="S27" s="8">
        <f t="shared" si="2"/>
        <v>-1</v>
      </c>
      <c r="T27" t="b">
        <f t="shared" si="1"/>
        <v>0</v>
      </c>
      <c r="U27" s="9"/>
      <c r="V27" s="11"/>
    </row>
    <row r="28" spans="1:22" ht="15.75" thickBot="1" x14ac:dyDescent="0.3">
      <c r="A28" s="3" t="s">
        <v>17</v>
      </c>
      <c r="B28" s="3" t="s">
        <v>38</v>
      </c>
      <c r="C28" s="3" t="s">
        <v>39</v>
      </c>
      <c r="D28" s="5">
        <v>3</v>
      </c>
      <c r="E28" s="3">
        <v>20</v>
      </c>
      <c r="F28" s="5">
        <v>21</v>
      </c>
      <c r="G28" s="3" t="s">
        <v>20</v>
      </c>
      <c r="H28" s="3" t="s">
        <v>37</v>
      </c>
      <c r="I28" s="3">
        <v>1</v>
      </c>
      <c r="J28" s="3">
        <v>1</v>
      </c>
      <c r="K28" s="3" t="s">
        <v>40</v>
      </c>
      <c r="L28" s="3">
        <v>1</v>
      </c>
      <c r="M28" s="3">
        <v>17</v>
      </c>
      <c r="N28" s="3">
        <v>2</v>
      </c>
      <c r="O28" s="12">
        <v>0</v>
      </c>
      <c r="P28" s="3">
        <v>0</v>
      </c>
      <c r="Q28" s="3">
        <f>SUM(L28:P28)</f>
        <v>20</v>
      </c>
      <c r="R28" s="6">
        <f t="shared" si="0"/>
        <v>21</v>
      </c>
      <c r="S28">
        <f t="shared" si="2"/>
        <v>0</v>
      </c>
      <c r="T28" t="b">
        <f t="shared" si="1"/>
        <v>1</v>
      </c>
      <c r="U28" s="3"/>
    </row>
    <row r="29" spans="1:22" ht="15.75" thickBot="1" x14ac:dyDescent="0.3">
      <c r="A29" s="3" t="s">
        <v>47</v>
      </c>
      <c r="B29" s="3" t="s">
        <v>180</v>
      </c>
      <c r="C29" s="3" t="s">
        <v>181</v>
      </c>
      <c r="D29" s="5">
        <v>4</v>
      </c>
      <c r="E29" s="3">
        <v>20</v>
      </c>
      <c r="F29" s="5">
        <v>20</v>
      </c>
      <c r="G29" s="3" t="s">
        <v>20</v>
      </c>
      <c r="H29" s="3" t="s">
        <v>21</v>
      </c>
      <c r="I29" s="3">
        <v>1</v>
      </c>
      <c r="J29" s="3">
        <v>0</v>
      </c>
      <c r="K29" s="3"/>
      <c r="L29" s="3">
        <v>2</v>
      </c>
      <c r="M29" s="3">
        <v>15</v>
      </c>
      <c r="N29" s="3">
        <v>2</v>
      </c>
      <c r="O29" s="12">
        <v>0</v>
      </c>
      <c r="P29" s="3">
        <v>0</v>
      </c>
      <c r="Q29" s="3">
        <f>SUM(L29:P29)</f>
        <v>19</v>
      </c>
      <c r="R29" s="7">
        <f t="shared" si="0"/>
        <v>19</v>
      </c>
      <c r="S29" s="8">
        <f t="shared" si="2"/>
        <v>-1</v>
      </c>
      <c r="T29" t="b">
        <f t="shared" si="1"/>
        <v>0</v>
      </c>
      <c r="U29" s="9"/>
    </row>
    <row r="30" spans="1:22" ht="15.75" thickBot="1" x14ac:dyDescent="0.3">
      <c r="A30" s="3" t="s">
        <v>17</v>
      </c>
      <c r="B30" s="3" t="s">
        <v>146</v>
      </c>
      <c r="C30" s="3" t="s">
        <v>147</v>
      </c>
      <c r="D30" s="5">
        <v>5</v>
      </c>
      <c r="E30" s="3">
        <v>20</v>
      </c>
      <c r="F30" s="5">
        <v>19</v>
      </c>
      <c r="G30" s="3" t="s">
        <v>20</v>
      </c>
      <c r="H30" s="3" t="s">
        <v>21</v>
      </c>
      <c r="I30" s="3">
        <v>1</v>
      </c>
      <c r="J30" s="3">
        <v>0</v>
      </c>
      <c r="K30" s="3" t="s">
        <v>148</v>
      </c>
      <c r="L30" s="3">
        <v>3</v>
      </c>
      <c r="M30" s="3">
        <v>14</v>
      </c>
      <c r="N30" s="3">
        <v>2</v>
      </c>
      <c r="O30" s="12">
        <v>0</v>
      </c>
      <c r="P30" s="3">
        <v>0</v>
      </c>
      <c r="Q30" s="3">
        <f t="shared" ref="Q30:Q43" si="4">SUM(L30:O30)</f>
        <v>19</v>
      </c>
      <c r="R30" s="7">
        <f t="shared" si="0"/>
        <v>18</v>
      </c>
      <c r="S30" s="8">
        <f t="shared" si="2"/>
        <v>-1</v>
      </c>
      <c r="T30" t="b">
        <f t="shared" si="1"/>
        <v>0</v>
      </c>
      <c r="U30" s="9"/>
    </row>
    <row r="31" spans="1:22" ht="15.75" thickBot="1" x14ac:dyDescent="0.3">
      <c r="A31" s="3" t="s">
        <v>140</v>
      </c>
      <c r="B31" s="3" t="s">
        <v>190</v>
      </c>
      <c r="C31" s="3" t="s">
        <v>191</v>
      </c>
      <c r="D31" s="5">
        <v>3</v>
      </c>
      <c r="E31" s="3">
        <v>20</v>
      </c>
      <c r="F31" s="5">
        <v>22</v>
      </c>
      <c r="G31" s="3" t="s">
        <v>20</v>
      </c>
      <c r="H31" s="3"/>
      <c r="I31" s="3">
        <v>2</v>
      </c>
      <c r="J31" s="3">
        <v>0</v>
      </c>
      <c r="K31" s="3"/>
      <c r="L31" s="3">
        <v>3</v>
      </c>
      <c r="M31" s="3">
        <v>15</v>
      </c>
      <c r="N31" s="3">
        <v>2</v>
      </c>
      <c r="O31" s="12">
        <v>0</v>
      </c>
      <c r="P31" s="3">
        <v>0</v>
      </c>
      <c r="Q31" s="3">
        <f t="shared" si="4"/>
        <v>20</v>
      </c>
      <c r="R31" s="7">
        <f t="shared" si="0"/>
        <v>19</v>
      </c>
      <c r="S31" s="8">
        <f t="shared" si="2"/>
        <v>-3</v>
      </c>
      <c r="T31" t="b">
        <f t="shared" si="1"/>
        <v>0</v>
      </c>
      <c r="U31" s="9"/>
      <c r="V31" s="13"/>
    </row>
    <row r="32" spans="1:22" ht="15.75" thickBot="1" x14ac:dyDescent="0.3">
      <c r="A32" s="3" t="s">
        <v>17</v>
      </c>
      <c r="B32" s="3" t="s">
        <v>151</v>
      </c>
      <c r="C32" s="3" t="s">
        <v>152</v>
      </c>
      <c r="D32" s="5">
        <v>3</v>
      </c>
      <c r="E32" s="3">
        <v>20</v>
      </c>
      <c r="F32" s="5">
        <v>27</v>
      </c>
      <c r="G32" s="3" t="s">
        <v>20</v>
      </c>
      <c r="H32" s="3" t="s">
        <v>37</v>
      </c>
      <c r="I32" s="3">
        <v>0</v>
      </c>
      <c r="J32" s="3">
        <v>0</v>
      </c>
      <c r="K32" s="3" t="s">
        <v>153</v>
      </c>
      <c r="L32" s="3">
        <v>0</v>
      </c>
      <c r="M32" s="3">
        <v>17</v>
      </c>
      <c r="N32" s="3">
        <v>2</v>
      </c>
      <c r="O32" s="12">
        <v>0</v>
      </c>
      <c r="P32" s="3">
        <v>0</v>
      </c>
      <c r="Q32" s="3">
        <f t="shared" si="4"/>
        <v>19</v>
      </c>
      <c r="R32" s="7">
        <f t="shared" si="0"/>
        <v>21</v>
      </c>
      <c r="S32" s="8">
        <f t="shared" si="2"/>
        <v>-6</v>
      </c>
      <c r="T32" t="b">
        <f t="shared" si="1"/>
        <v>0</v>
      </c>
      <c r="U32" s="9"/>
    </row>
    <row r="33" spans="1:22" ht="15.75" thickBot="1" x14ac:dyDescent="0.3">
      <c r="A33" s="3" t="s">
        <v>52</v>
      </c>
      <c r="B33" s="3" t="s">
        <v>59</v>
      </c>
      <c r="C33" s="3" t="s">
        <v>60</v>
      </c>
      <c r="D33" s="5">
        <v>2</v>
      </c>
      <c r="E33" s="3">
        <v>20</v>
      </c>
      <c r="F33" s="5">
        <v>21</v>
      </c>
      <c r="G33" s="3" t="s">
        <v>20</v>
      </c>
      <c r="H33" s="3" t="s">
        <v>21</v>
      </c>
      <c r="I33" s="3">
        <v>0</v>
      </c>
      <c r="J33" s="3">
        <v>0</v>
      </c>
      <c r="K33" s="3"/>
      <c r="L33" s="3">
        <v>0</v>
      </c>
      <c r="M33" s="3">
        <v>16</v>
      </c>
      <c r="N33" s="3">
        <v>3</v>
      </c>
      <c r="O33" s="12">
        <v>0</v>
      </c>
      <c r="P33" s="3">
        <v>0</v>
      </c>
      <c r="Q33" s="3">
        <f t="shared" si="4"/>
        <v>19</v>
      </c>
      <c r="R33" s="6">
        <f t="shared" si="0"/>
        <v>22</v>
      </c>
      <c r="S33">
        <f t="shared" si="2"/>
        <v>1</v>
      </c>
      <c r="T33" t="b">
        <f t="shared" si="1"/>
        <v>0</v>
      </c>
      <c r="U33" s="3"/>
    </row>
    <row r="34" spans="1:22" ht="15.75" thickBot="1" x14ac:dyDescent="0.3">
      <c r="A34" s="3" t="s">
        <v>47</v>
      </c>
      <c r="B34" s="3" t="s">
        <v>50</v>
      </c>
      <c r="C34" s="3" t="s">
        <v>51</v>
      </c>
      <c r="D34" s="5">
        <v>1</v>
      </c>
      <c r="E34" s="3">
        <v>20</v>
      </c>
      <c r="F34" s="5">
        <v>22</v>
      </c>
      <c r="G34" s="3" t="s">
        <v>20</v>
      </c>
      <c r="H34" s="3" t="s">
        <v>21</v>
      </c>
      <c r="I34" s="3">
        <v>1</v>
      </c>
      <c r="J34" s="3">
        <v>0</v>
      </c>
      <c r="K34" s="3"/>
      <c r="L34" s="3">
        <v>1</v>
      </c>
      <c r="M34" s="3">
        <v>15</v>
      </c>
      <c r="N34" s="3">
        <v>3</v>
      </c>
      <c r="O34" s="12">
        <v>0</v>
      </c>
      <c r="P34" s="3">
        <v>0</v>
      </c>
      <c r="Q34" s="3">
        <f t="shared" si="4"/>
        <v>19</v>
      </c>
      <c r="R34" s="6">
        <f t="shared" si="0"/>
        <v>21</v>
      </c>
      <c r="S34">
        <f t="shared" si="2"/>
        <v>-1</v>
      </c>
      <c r="T34" t="b">
        <f t="shared" si="1"/>
        <v>0</v>
      </c>
      <c r="U34" s="5"/>
      <c r="V34" s="1"/>
    </row>
    <row r="35" spans="1:22" ht="15.75" thickBot="1" x14ac:dyDescent="0.3">
      <c r="A35" s="3" t="s">
        <v>47</v>
      </c>
      <c r="B35" s="3" t="s">
        <v>216</v>
      </c>
      <c r="C35" s="3" t="s">
        <v>217</v>
      </c>
      <c r="D35" s="5">
        <v>3</v>
      </c>
      <c r="E35" s="3">
        <v>20</v>
      </c>
      <c r="F35" s="5">
        <v>23</v>
      </c>
      <c r="G35" s="3" t="s">
        <v>20</v>
      </c>
      <c r="H35" s="3" t="s">
        <v>21</v>
      </c>
      <c r="I35" s="3">
        <v>1</v>
      </c>
      <c r="J35" s="3">
        <v>0</v>
      </c>
      <c r="K35" s="3"/>
      <c r="L35" s="3">
        <v>1</v>
      </c>
      <c r="M35" s="3">
        <v>15</v>
      </c>
      <c r="N35" s="3">
        <v>3</v>
      </c>
      <c r="O35" s="12">
        <v>0</v>
      </c>
      <c r="P35" s="3">
        <v>0</v>
      </c>
      <c r="Q35" s="3">
        <f t="shared" si="4"/>
        <v>19</v>
      </c>
      <c r="R35" s="7">
        <f t="shared" si="0"/>
        <v>21</v>
      </c>
      <c r="S35" s="8">
        <f t="shared" si="2"/>
        <v>-2</v>
      </c>
      <c r="T35" t="b">
        <f t="shared" si="1"/>
        <v>0</v>
      </c>
      <c r="U35" s="9"/>
    </row>
    <row r="36" spans="1:22" ht="15.75" thickBot="1" x14ac:dyDescent="0.3">
      <c r="A36" s="3" t="s">
        <v>61</v>
      </c>
      <c r="B36" s="3" t="s">
        <v>73</v>
      </c>
      <c r="C36" s="3" t="s">
        <v>74</v>
      </c>
      <c r="D36" s="5">
        <v>5</v>
      </c>
      <c r="E36" s="3">
        <v>20</v>
      </c>
      <c r="F36" s="5">
        <v>19</v>
      </c>
      <c r="G36" s="3" t="s">
        <v>20</v>
      </c>
      <c r="H36" s="3"/>
      <c r="I36" s="3">
        <v>1</v>
      </c>
      <c r="J36" s="3">
        <v>0</v>
      </c>
      <c r="K36" s="3"/>
      <c r="L36" s="3">
        <v>1</v>
      </c>
      <c r="M36" s="3">
        <v>16</v>
      </c>
      <c r="N36" s="3">
        <v>3</v>
      </c>
      <c r="O36" s="12">
        <v>0</v>
      </c>
      <c r="P36" s="3">
        <v>0</v>
      </c>
      <c r="Q36" s="3">
        <f t="shared" si="4"/>
        <v>20</v>
      </c>
      <c r="R36" s="6">
        <f t="shared" si="0"/>
        <v>22</v>
      </c>
      <c r="S36">
        <f t="shared" si="2"/>
        <v>3</v>
      </c>
      <c r="T36" t="b">
        <f t="shared" si="1"/>
        <v>0</v>
      </c>
      <c r="U36" s="5"/>
    </row>
    <row r="37" spans="1:22" ht="15.75" thickBot="1" x14ac:dyDescent="0.3">
      <c r="A37" s="3" t="s">
        <v>61</v>
      </c>
      <c r="B37" s="3" t="s">
        <v>110</v>
      </c>
      <c r="C37" s="3" t="s">
        <v>111</v>
      </c>
      <c r="D37" s="5">
        <v>4</v>
      </c>
      <c r="E37" s="3">
        <v>20</v>
      </c>
      <c r="F37" s="5">
        <v>25</v>
      </c>
      <c r="G37" s="3" t="s">
        <v>20</v>
      </c>
      <c r="H37" s="3"/>
      <c r="I37" s="3">
        <v>0</v>
      </c>
      <c r="J37" s="3">
        <v>2</v>
      </c>
      <c r="K37" s="3"/>
      <c r="L37" s="3">
        <v>1</v>
      </c>
      <c r="M37" s="3">
        <v>16</v>
      </c>
      <c r="N37" s="3">
        <v>3</v>
      </c>
      <c r="O37" s="12">
        <v>0</v>
      </c>
      <c r="P37" s="3">
        <v>0</v>
      </c>
      <c r="Q37" s="3">
        <f t="shared" si="4"/>
        <v>20</v>
      </c>
      <c r="R37" s="7">
        <f t="shared" si="0"/>
        <v>22</v>
      </c>
      <c r="S37" s="8">
        <f t="shared" si="2"/>
        <v>-3</v>
      </c>
      <c r="T37" t="b">
        <f t="shared" si="1"/>
        <v>0</v>
      </c>
      <c r="U37" s="9"/>
    </row>
    <row r="38" spans="1:22" ht="15.75" thickBot="1" x14ac:dyDescent="0.3">
      <c r="A38" s="3" t="s">
        <v>128</v>
      </c>
      <c r="B38" s="3" t="s">
        <v>188</v>
      </c>
      <c r="C38" s="3" t="s">
        <v>189</v>
      </c>
      <c r="D38" s="5">
        <v>1</v>
      </c>
      <c r="E38" s="3">
        <v>20</v>
      </c>
      <c r="F38" s="5">
        <v>22</v>
      </c>
      <c r="G38" s="3"/>
      <c r="H38" s="3"/>
      <c r="I38" s="3">
        <v>1</v>
      </c>
      <c r="J38" s="3">
        <v>0</v>
      </c>
      <c r="K38" s="3"/>
      <c r="L38" s="3">
        <v>1</v>
      </c>
      <c r="M38" s="3">
        <v>16</v>
      </c>
      <c r="N38" s="3">
        <v>3</v>
      </c>
      <c r="O38" s="12">
        <v>0</v>
      </c>
      <c r="P38" s="3">
        <v>0</v>
      </c>
      <c r="Q38" s="3">
        <f t="shared" si="4"/>
        <v>20</v>
      </c>
      <c r="R38" s="7">
        <f t="shared" si="0"/>
        <v>22</v>
      </c>
      <c r="S38" s="8">
        <f t="shared" si="2"/>
        <v>0</v>
      </c>
      <c r="T38" t="b">
        <f t="shared" si="1"/>
        <v>1</v>
      </c>
      <c r="U38" s="9"/>
    </row>
    <row r="39" spans="1:22" ht="15.75" thickBot="1" x14ac:dyDescent="0.3">
      <c r="A39" s="3" t="s">
        <v>87</v>
      </c>
      <c r="B39" s="3" t="s">
        <v>154</v>
      </c>
      <c r="C39" s="3" t="s">
        <v>155</v>
      </c>
      <c r="D39" s="5">
        <v>3</v>
      </c>
      <c r="E39" s="3">
        <v>20</v>
      </c>
      <c r="F39" s="5">
        <v>23</v>
      </c>
      <c r="G39" s="3" t="s">
        <v>21</v>
      </c>
      <c r="H39" s="3" t="s">
        <v>21</v>
      </c>
      <c r="I39" s="3">
        <v>0</v>
      </c>
      <c r="J39" s="3">
        <v>0</v>
      </c>
      <c r="K39" s="3" t="s">
        <v>156</v>
      </c>
      <c r="L39" s="3">
        <v>2</v>
      </c>
      <c r="M39" s="3">
        <v>14</v>
      </c>
      <c r="N39" s="3">
        <v>3</v>
      </c>
      <c r="O39" s="12">
        <v>0</v>
      </c>
      <c r="P39" s="3">
        <v>0</v>
      </c>
      <c r="Q39" s="3">
        <f t="shared" si="4"/>
        <v>19</v>
      </c>
      <c r="R39" s="7">
        <f t="shared" si="0"/>
        <v>20</v>
      </c>
      <c r="S39" s="8">
        <f t="shared" si="2"/>
        <v>-3</v>
      </c>
      <c r="T39" t="b">
        <f t="shared" si="1"/>
        <v>0</v>
      </c>
      <c r="U39" s="9"/>
    </row>
    <row r="40" spans="1:22" ht="15.75" thickBot="1" x14ac:dyDescent="0.3">
      <c r="A40" s="3" t="s">
        <v>47</v>
      </c>
      <c r="B40" s="3" t="s">
        <v>201</v>
      </c>
      <c r="C40" s="3" t="s">
        <v>202</v>
      </c>
      <c r="D40" s="5">
        <v>3</v>
      </c>
      <c r="E40" s="3">
        <v>20</v>
      </c>
      <c r="F40" s="5">
        <v>19</v>
      </c>
      <c r="G40" s="3" t="s">
        <v>20</v>
      </c>
      <c r="H40" s="3" t="s">
        <v>21</v>
      </c>
      <c r="I40" s="3">
        <v>3</v>
      </c>
      <c r="J40" s="3">
        <v>0</v>
      </c>
      <c r="K40" s="3"/>
      <c r="L40" s="3">
        <v>2</v>
      </c>
      <c r="M40" s="3">
        <v>14</v>
      </c>
      <c r="N40" s="3">
        <v>3</v>
      </c>
      <c r="O40" s="12">
        <v>0</v>
      </c>
      <c r="P40" s="3">
        <v>0</v>
      </c>
      <c r="Q40" s="3">
        <f t="shared" si="4"/>
        <v>19</v>
      </c>
      <c r="R40" s="7">
        <f t="shared" si="0"/>
        <v>20</v>
      </c>
      <c r="S40" s="8">
        <f t="shared" si="2"/>
        <v>1</v>
      </c>
      <c r="T40" t="b">
        <f t="shared" si="1"/>
        <v>0</v>
      </c>
      <c r="U40" s="9"/>
    </row>
    <row r="41" spans="1:22" ht="15.75" thickBot="1" x14ac:dyDescent="0.3">
      <c r="A41" s="3" t="s">
        <v>61</v>
      </c>
      <c r="B41" s="3" t="s">
        <v>108</v>
      </c>
      <c r="C41" s="3" t="s">
        <v>109</v>
      </c>
      <c r="D41" s="5">
        <v>4</v>
      </c>
      <c r="E41" s="3">
        <v>20</v>
      </c>
      <c r="F41" s="5">
        <v>23</v>
      </c>
      <c r="G41" s="3" t="s">
        <v>20</v>
      </c>
      <c r="H41" s="3"/>
      <c r="I41" s="3">
        <v>0</v>
      </c>
      <c r="J41" s="3">
        <v>1</v>
      </c>
      <c r="K41" s="3"/>
      <c r="L41" s="3">
        <v>2</v>
      </c>
      <c r="M41" s="3">
        <v>15</v>
      </c>
      <c r="N41" s="3">
        <v>3</v>
      </c>
      <c r="O41" s="12">
        <v>0</v>
      </c>
      <c r="P41" s="3">
        <v>0</v>
      </c>
      <c r="Q41" s="3">
        <f t="shared" si="4"/>
        <v>20</v>
      </c>
      <c r="R41" s="7">
        <f t="shared" si="0"/>
        <v>21</v>
      </c>
      <c r="S41" s="8">
        <f t="shared" si="2"/>
        <v>-2</v>
      </c>
      <c r="T41" t="b">
        <f t="shared" si="1"/>
        <v>0</v>
      </c>
      <c r="U41" s="9"/>
    </row>
    <row r="42" spans="1:22" ht="15.75" thickBot="1" x14ac:dyDescent="0.3">
      <c r="A42" s="3" t="s">
        <v>128</v>
      </c>
      <c r="B42" s="3" t="s">
        <v>129</v>
      </c>
      <c r="C42" s="3" t="s">
        <v>130</v>
      </c>
      <c r="D42" s="5">
        <v>3</v>
      </c>
      <c r="E42" s="3">
        <v>20</v>
      </c>
      <c r="F42" s="5">
        <v>24</v>
      </c>
      <c r="G42" s="3"/>
      <c r="H42" s="3"/>
      <c r="I42" s="3">
        <v>0</v>
      </c>
      <c r="J42" s="3">
        <v>0</v>
      </c>
      <c r="K42" s="3" t="s">
        <v>131</v>
      </c>
      <c r="L42" s="3">
        <v>0</v>
      </c>
      <c r="M42" s="3">
        <v>14</v>
      </c>
      <c r="N42" s="3">
        <v>3</v>
      </c>
      <c r="O42" s="12">
        <v>0</v>
      </c>
      <c r="P42" s="3">
        <v>0</v>
      </c>
      <c r="Q42" s="3">
        <f t="shared" si="4"/>
        <v>17</v>
      </c>
      <c r="R42" s="7">
        <f t="shared" si="0"/>
        <v>20</v>
      </c>
      <c r="S42" s="8">
        <f t="shared" si="2"/>
        <v>-4</v>
      </c>
      <c r="T42" t="b">
        <f t="shared" si="1"/>
        <v>0</v>
      </c>
      <c r="U42" s="9"/>
    </row>
    <row r="43" spans="1:22" ht="15.75" thickBot="1" x14ac:dyDescent="0.3">
      <c r="A43" s="3" t="s">
        <v>87</v>
      </c>
      <c r="B43" s="3" t="s">
        <v>92</v>
      </c>
      <c r="C43" s="3" t="s">
        <v>93</v>
      </c>
      <c r="D43" s="5">
        <v>4</v>
      </c>
      <c r="E43" s="3">
        <v>20</v>
      </c>
      <c r="F43" s="5">
        <v>23</v>
      </c>
      <c r="G43" s="3" t="s">
        <v>20</v>
      </c>
      <c r="H43" s="3" t="s">
        <v>21</v>
      </c>
      <c r="I43" s="3">
        <v>0</v>
      </c>
      <c r="J43" s="3">
        <v>0</v>
      </c>
      <c r="K43" s="3"/>
      <c r="L43" s="3">
        <v>0</v>
      </c>
      <c r="M43" s="3">
        <v>15</v>
      </c>
      <c r="N43" s="3">
        <v>3</v>
      </c>
      <c r="O43" s="12">
        <v>0</v>
      </c>
      <c r="P43" s="3">
        <v>0</v>
      </c>
      <c r="Q43" s="3">
        <f t="shared" si="4"/>
        <v>18</v>
      </c>
      <c r="R43" s="7">
        <f t="shared" si="0"/>
        <v>21</v>
      </c>
      <c r="S43" s="8">
        <f t="shared" si="2"/>
        <v>-2</v>
      </c>
      <c r="T43" t="b">
        <f t="shared" si="1"/>
        <v>0</v>
      </c>
      <c r="U43" s="6"/>
    </row>
    <row r="44" spans="1:22" ht="15.75" thickBot="1" x14ac:dyDescent="0.3">
      <c r="A44" s="12" t="s">
        <v>52</v>
      </c>
      <c r="B44" s="12" t="s">
        <v>176</v>
      </c>
      <c r="C44" s="12" t="s">
        <v>177</v>
      </c>
      <c r="D44" s="7">
        <v>3</v>
      </c>
      <c r="E44" s="12">
        <v>20</v>
      </c>
      <c r="F44" s="7">
        <v>24</v>
      </c>
      <c r="G44" s="12" t="s">
        <v>20</v>
      </c>
      <c r="H44" s="12" t="s">
        <v>21</v>
      </c>
      <c r="I44" s="12">
        <v>0</v>
      </c>
      <c r="J44" s="12">
        <v>0</v>
      </c>
      <c r="K44" s="12"/>
      <c r="L44" s="12">
        <v>0</v>
      </c>
      <c r="M44" s="12">
        <v>16</v>
      </c>
      <c r="N44" s="12">
        <v>3</v>
      </c>
      <c r="O44" s="12">
        <v>0</v>
      </c>
      <c r="P44" s="3">
        <v>0</v>
      </c>
      <c r="Q44" s="12">
        <f>SUM(L44:P44)</f>
        <v>19</v>
      </c>
      <c r="R44" s="7">
        <f t="shared" si="0"/>
        <v>22</v>
      </c>
      <c r="S44" s="8">
        <f t="shared" si="2"/>
        <v>-2</v>
      </c>
      <c r="T44" t="b">
        <f t="shared" si="1"/>
        <v>0</v>
      </c>
      <c r="U44" s="6"/>
    </row>
    <row r="45" spans="1:22" ht="15.75" thickBot="1" x14ac:dyDescent="0.3">
      <c r="A45" s="12" t="s">
        <v>17</v>
      </c>
      <c r="B45" s="12" t="s">
        <v>163</v>
      </c>
      <c r="C45" s="12" t="s">
        <v>164</v>
      </c>
      <c r="D45" s="7">
        <v>3</v>
      </c>
      <c r="E45" s="12">
        <v>20</v>
      </c>
      <c r="F45" s="7">
        <v>23</v>
      </c>
      <c r="G45" s="12" t="s">
        <v>20</v>
      </c>
      <c r="H45" s="12" t="s">
        <v>37</v>
      </c>
      <c r="I45" s="12">
        <v>0</v>
      </c>
      <c r="J45" s="12">
        <v>0</v>
      </c>
      <c r="K45" s="12" t="s">
        <v>165</v>
      </c>
      <c r="L45" s="12">
        <v>0</v>
      </c>
      <c r="M45" s="12">
        <v>17</v>
      </c>
      <c r="N45" s="12">
        <v>3</v>
      </c>
      <c r="O45" s="12">
        <v>0</v>
      </c>
      <c r="P45" s="3">
        <v>0</v>
      </c>
      <c r="Q45" s="12">
        <f t="shared" ref="Q45:Q55" si="5">SUM(L45:O45)</f>
        <v>20</v>
      </c>
      <c r="R45" s="7">
        <f t="shared" si="0"/>
        <v>23</v>
      </c>
      <c r="S45" s="8">
        <f t="shared" si="2"/>
        <v>0</v>
      </c>
      <c r="T45" t="b">
        <f t="shared" si="1"/>
        <v>1</v>
      </c>
      <c r="U45" s="6"/>
    </row>
    <row r="46" spans="1:22" ht="15.75" thickBot="1" x14ac:dyDescent="0.3">
      <c r="A46" s="3" t="s">
        <v>52</v>
      </c>
      <c r="B46" s="3" t="s">
        <v>57</v>
      </c>
      <c r="C46" s="3" t="s">
        <v>58</v>
      </c>
      <c r="D46" s="5">
        <v>3</v>
      </c>
      <c r="E46" s="3">
        <v>20</v>
      </c>
      <c r="F46" s="5">
        <v>20</v>
      </c>
      <c r="G46" s="3" t="s">
        <v>20</v>
      </c>
      <c r="H46" s="3" t="s">
        <v>21</v>
      </c>
      <c r="I46" s="3">
        <v>1</v>
      </c>
      <c r="J46" s="3">
        <v>0</v>
      </c>
      <c r="K46" s="3"/>
      <c r="L46" s="3">
        <v>1</v>
      </c>
      <c r="M46" s="3">
        <v>14</v>
      </c>
      <c r="N46" s="3">
        <v>4</v>
      </c>
      <c r="O46" s="12">
        <v>0</v>
      </c>
      <c r="P46" s="3">
        <v>0</v>
      </c>
      <c r="Q46" s="3">
        <f t="shared" si="5"/>
        <v>19</v>
      </c>
      <c r="R46" s="9">
        <f t="shared" si="0"/>
        <v>22</v>
      </c>
      <c r="S46">
        <f t="shared" si="2"/>
        <v>2</v>
      </c>
      <c r="T46" t="b">
        <f t="shared" si="1"/>
        <v>0</v>
      </c>
      <c r="U46" s="7"/>
    </row>
    <row r="47" spans="1:22" ht="15.75" thickBot="1" x14ac:dyDescent="0.3">
      <c r="A47" s="3" t="s">
        <v>121</v>
      </c>
      <c r="B47" s="3" t="s">
        <v>203</v>
      </c>
      <c r="C47" s="3" t="s">
        <v>204</v>
      </c>
      <c r="D47" s="5">
        <v>2</v>
      </c>
      <c r="E47" s="3">
        <v>20</v>
      </c>
      <c r="F47" s="5">
        <v>23</v>
      </c>
      <c r="G47" s="3" t="s">
        <v>20</v>
      </c>
      <c r="H47" s="3"/>
      <c r="I47" s="3">
        <v>0</v>
      </c>
      <c r="J47" s="3">
        <v>0</v>
      </c>
      <c r="K47" s="3"/>
      <c r="L47" s="3">
        <v>1</v>
      </c>
      <c r="M47" s="3">
        <v>14</v>
      </c>
      <c r="N47" s="3">
        <v>4</v>
      </c>
      <c r="O47" s="12">
        <v>0</v>
      </c>
      <c r="P47" s="3">
        <v>0</v>
      </c>
      <c r="Q47" s="3">
        <f t="shared" si="5"/>
        <v>19</v>
      </c>
      <c r="R47" s="7">
        <f t="shared" si="0"/>
        <v>22</v>
      </c>
      <c r="S47" s="8">
        <f t="shared" si="2"/>
        <v>-1</v>
      </c>
      <c r="T47" t="b">
        <f t="shared" si="1"/>
        <v>0</v>
      </c>
      <c r="U47" s="6"/>
    </row>
    <row r="48" spans="1:22" ht="15.75" thickBot="1" x14ac:dyDescent="0.3">
      <c r="A48" s="3" t="s">
        <v>17</v>
      </c>
      <c r="B48" s="3" t="s">
        <v>250</v>
      </c>
      <c r="C48" s="3" t="s">
        <v>251</v>
      </c>
      <c r="D48" s="5">
        <v>3</v>
      </c>
      <c r="E48" s="3">
        <v>20</v>
      </c>
      <c r="F48" s="5">
        <v>22</v>
      </c>
      <c r="G48" s="3" t="s">
        <v>20</v>
      </c>
      <c r="H48" s="3" t="s">
        <v>21</v>
      </c>
      <c r="I48" s="3">
        <v>0</v>
      </c>
      <c r="J48" s="3">
        <v>0</v>
      </c>
      <c r="K48" s="3"/>
      <c r="L48" s="3">
        <v>1</v>
      </c>
      <c r="M48" s="3">
        <v>14</v>
      </c>
      <c r="N48" s="3">
        <v>4</v>
      </c>
      <c r="O48" s="12">
        <v>0</v>
      </c>
      <c r="P48" s="3">
        <v>0</v>
      </c>
      <c r="Q48" s="3">
        <f t="shared" si="5"/>
        <v>19</v>
      </c>
      <c r="R48" s="7">
        <f t="shared" si="0"/>
        <v>22</v>
      </c>
      <c r="S48" s="8">
        <f t="shared" si="2"/>
        <v>0</v>
      </c>
      <c r="T48" t="b">
        <f t="shared" si="1"/>
        <v>1</v>
      </c>
      <c r="U48" s="6"/>
    </row>
    <row r="49" spans="1:21" ht="15.75" thickBot="1" x14ac:dyDescent="0.3">
      <c r="A49" s="3" t="s">
        <v>52</v>
      </c>
      <c r="B49" s="3" t="s">
        <v>254</v>
      </c>
      <c r="C49" s="3" t="s">
        <v>255</v>
      </c>
      <c r="D49" s="5">
        <v>2</v>
      </c>
      <c r="E49" s="3">
        <v>20</v>
      </c>
      <c r="F49" s="5">
        <v>21</v>
      </c>
      <c r="G49" s="3" t="s">
        <v>21</v>
      </c>
      <c r="H49" s="3" t="s">
        <v>21</v>
      </c>
      <c r="I49" s="3">
        <v>1</v>
      </c>
      <c r="J49" s="3">
        <v>0</v>
      </c>
      <c r="K49" s="3"/>
      <c r="L49" s="3">
        <v>1</v>
      </c>
      <c r="M49" s="3">
        <v>14</v>
      </c>
      <c r="N49" s="3">
        <v>4</v>
      </c>
      <c r="O49" s="12">
        <v>0</v>
      </c>
      <c r="P49" s="3">
        <v>0</v>
      </c>
      <c r="Q49" s="3">
        <f t="shared" si="5"/>
        <v>19</v>
      </c>
      <c r="R49" s="7">
        <f t="shared" si="0"/>
        <v>22</v>
      </c>
      <c r="S49" s="8">
        <f t="shared" si="2"/>
        <v>1</v>
      </c>
      <c r="T49" t="b">
        <f t="shared" si="1"/>
        <v>0</v>
      </c>
      <c r="U49" s="6"/>
    </row>
    <row r="50" spans="1:21" ht="15.75" thickBot="1" x14ac:dyDescent="0.3">
      <c r="A50" s="3" t="s">
        <v>36</v>
      </c>
      <c r="B50" s="3" t="s">
        <v>245</v>
      </c>
      <c r="C50" s="3" t="s">
        <v>246</v>
      </c>
      <c r="D50" s="5">
        <v>3</v>
      </c>
      <c r="E50" s="3">
        <v>20</v>
      </c>
      <c r="F50" s="5">
        <v>21</v>
      </c>
      <c r="G50" s="3" t="s">
        <v>20</v>
      </c>
      <c r="H50" s="3" t="s">
        <v>21</v>
      </c>
      <c r="I50" s="3">
        <v>1</v>
      </c>
      <c r="J50" s="3">
        <v>0</v>
      </c>
      <c r="K50" s="3"/>
      <c r="L50" s="3">
        <v>2</v>
      </c>
      <c r="M50" s="3">
        <v>13</v>
      </c>
      <c r="N50" s="3">
        <v>4</v>
      </c>
      <c r="O50" s="12">
        <v>0</v>
      </c>
      <c r="P50" s="3">
        <v>0</v>
      </c>
      <c r="Q50" s="3">
        <f t="shared" si="5"/>
        <v>19</v>
      </c>
      <c r="R50" s="7">
        <f t="shared" si="0"/>
        <v>21</v>
      </c>
      <c r="S50" s="8">
        <f t="shared" si="2"/>
        <v>0</v>
      </c>
      <c r="T50" t="b">
        <f t="shared" si="1"/>
        <v>1</v>
      </c>
      <c r="U50" s="6"/>
    </row>
    <row r="51" spans="1:21" ht="15.75" thickBot="1" x14ac:dyDescent="0.3">
      <c r="A51" s="3" t="s">
        <v>66</v>
      </c>
      <c r="B51" s="3" t="s">
        <v>132</v>
      </c>
      <c r="C51" s="3" t="s">
        <v>133</v>
      </c>
      <c r="D51" s="5">
        <v>3</v>
      </c>
      <c r="E51" s="3">
        <v>20</v>
      </c>
      <c r="F51" s="5">
        <v>23</v>
      </c>
      <c r="G51" s="3" t="s">
        <v>20</v>
      </c>
      <c r="H51" s="3"/>
      <c r="I51" s="3">
        <v>1</v>
      </c>
      <c r="J51" s="3">
        <v>0</v>
      </c>
      <c r="K51" s="3"/>
      <c r="L51" s="3">
        <v>2</v>
      </c>
      <c r="M51" s="3">
        <v>14</v>
      </c>
      <c r="N51" s="3">
        <v>4</v>
      </c>
      <c r="O51" s="12">
        <v>0</v>
      </c>
      <c r="P51" s="3">
        <v>0</v>
      </c>
      <c r="Q51" s="3">
        <f t="shared" si="5"/>
        <v>20</v>
      </c>
      <c r="R51" s="5">
        <f t="shared" si="0"/>
        <v>22</v>
      </c>
      <c r="S51" s="8">
        <f t="shared" si="2"/>
        <v>-1</v>
      </c>
      <c r="T51" t="b">
        <f t="shared" si="1"/>
        <v>0</v>
      </c>
      <c r="U51" s="6"/>
    </row>
    <row r="52" spans="1:21" ht="15.75" thickBot="1" x14ac:dyDescent="0.3">
      <c r="A52" s="3" t="s">
        <v>192</v>
      </c>
      <c r="B52" s="3" t="s">
        <v>193</v>
      </c>
      <c r="C52" s="3" t="s">
        <v>194</v>
      </c>
      <c r="D52" s="5">
        <v>4</v>
      </c>
      <c r="E52" s="3">
        <v>20</v>
      </c>
      <c r="F52" s="5">
        <v>21</v>
      </c>
      <c r="G52" s="3" t="s">
        <v>20</v>
      </c>
      <c r="H52" s="3"/>
      <c r="I52" s="3">
        <v>3</v>
      </c>
      <c r="J52" s="3">
        <v>0</v>
      </c>
      <c r="K52" s="3"/>
      <c r="L52" s="3">
        <v>3</v>
      </c>
      <c r="M52" s="3">
        <v>13</v>
      </c>
      <c r="N52" s="3">
        <v>4</v>
      </c>
      <c r="O52" s="12">
        <v>0</v>
      </c>
      <c r="P52" s="3">
        <v>0</v>
      </c>
      <c r="Q52" s="3">
        <f t="shared" si="5"/>
        <v>20</v>
      </c>
      <c r="R52" s="5">
        <f t="shared" si="0"/>
        <v>21</v>
      </c>
      <c r="S52" s="8">
        <f t="shared" si="2"/>
        <v>0</v>
      </c>
      <c r="T52" t="b">
        <f t="shared" si="1"/>
        <v>1</v>
      </c>
      <c r="U52" s="6"/>
    </row>
    <row r="53" spans="1:21" ht="15.75" thickBot="1" x14ac:dyDescent="0.3">
      <c r="A53" s="3" t="s">
        <v>36</v>
      </c>
      <c r="B53" s="3" t="s">
        <v>242</v>
      </c>
      <c r="C53" s="3" t="s">
        <v>243</v>
      </c>
      <c r="D53" s="5">
        <v>5</v>
      </c>
      <c r="E53" s="3">
        <v>20</v>
      </c>
      <c r="F53" s="5">
        <v>24</v>
      </c>
      <c r="G53" s="3" t="s">
        <v>20</v>
      </c>
      <c r="H53" s="3" t="s">
        <v>21</v>
      </c>
      <c r="I53" s="3">
        <v>1</v>
      </c>
      <c r="J53" s="3">
        <v>0</v>
      </c>
      <c r="K53" s="3" t="s">
        <v>244</v>
      </c>
      <c r="L53" s="3">
        <v>4</v>
      </c>
      <c r="M53" s="3">
        <v>11</v>
      </c>
      <c r="N53" s="3">
        <v>4</v>
      </c>
      <c r="O53" s="12">
        <v>0</v>
      </c>
      <c r="P53" s="3">
        <v>0</v>
      </c>
      <c r="Q53" s="3">
        <f t="shared" si="5"/>
        <v>19</v>
      </c>
      <c r="R53" s="5">
        <f t="shared" si="0"/>
        <v>19</v>
      </c>
      <c r="S53" s="8">
        <f t="shared" si="2"/>
        <v>-5</v>
      </c>
      <c r="T53" t="b">
        <f t="shared" si="1"/>
        <v>0</v>
      </c>
      <c r="U53" s="6"/>
    </row>
    <row r="54" spans="1:21" ht="15.75" thickBot="1" x14ac:dyDescent="0.3">
      <c r="A54" s="3" t="s">
        <v>36</v>
      </c>
      <c r="B54" s="3" t="s">
        <v>247</v>
      </c>
      <c r="C54" s="3" t="s">
        <v>248</v>
      </c>
      <c r="D54" s="5">
        <v>4</v>
      </c>
      <c r="E54" s="3">
        <v>20</v>
      </c>
      <c r="F54" s="5">
        <v>24</v>
      </c>
      <c r="G54" s="3" t="s">
        <v>249</v>
      </c>
      <c r="H54" s="3" t="s">
        <v>21</v>
      </c>
      <c r="I54" s="3">
        <v>0</v>
      </c>
      <c r="J54" s="3">
        <v>0</v>
      </c>
      <c r="K54" s="3"/>
      <c r="L54" s="3">
        <v>4</v>
      </c>
      <c r="M54" s="3">
        <v>11</v>
      </c>
      <c r="N54" s="3">
        <v>4</v>
      </c>
      <c r="O54" s="12">
        <v>0</v>
      </c>
      <c r="P54" s="3">
        <v>0</v>
      </c>
      <c r="Q54" s="3">
        <f t="shared" si="5"/>
        <v>19</v>
      </c>
      <c r="R54" s="5">
        <f t="shared" si="0"/>
        <v>19</v>
      </c>
      <c r="S54" s="8">
        <f t="shared" si="2"/>
        <v>-5</v>
      </c>
      <c r="T54" t="b">
        <f t="shared" si="1"/>
        <v>0</v>
      </c>
      <c r="U54" s="6"/>
    </row>
    <row r="55" spans="1:21" ht="15.75" thickBot="1" x14ac:dyDescent="0.3">
      <c r="A55" s="3" t="s">
        <v>52</v>
      </c>
      <c r="B55" s="3" t="s">
        <v>55</v>
      </c>
      <c r="C55" s="3" t="s">
        <v>56</v>
      </c>
      <c r="D55" s="5">
        <v>2</v>
      </c>
      <c r="E55" s="3">
        <v>20</v>
      </c>
      <c r="F55" s="5">
        <v>22</v>
      </c>
      <c r="G55" s="3" t="s">
        <v>20</v>
      </c>
      <c r="H55" s="3" t="s">
        <v>21</v>
      </c>
      <c r="I55" s="3">
        <v>0</v>
      </c>
      <c r="J55" s="3">
        <v>0</v>
      </c>
      <c r="K55" s="3"/>
      <c r="L55" s="3">
        <v>0</v>
      </c>
      <c r="M55" s="3">
        <v>15</v>
      </c>
      <c r="N55" s="3">
        <v>4</v>
      </c>
      <c r="O55" s="12">
        <v>0</v>
      </c>
      <c r="P55" s="3">
        <v>0</v>
      </c>
      <c r="Q55" s="3">
        <f t="shared" si="5"/>
        <v>19</v>
      </c>
      <c r="R55" s="9">
        <f t="shared" si="0"/>
        <v>23</v>
      </c>
      <c r="S55">
        <f t="shared" si="2"/>
        <v>1</v>
      </c>
      <c r="T55" t="b">
        <f t="shared" si="1"/>
        <v>0</v>
      </c>
      <c r="U55" s="7"/>
    </row>
    <row r="56" spans="1:21" ht="15.75" thickBot="1" x14ac:dyDescent="0.3">
      <c r="A56" s="12" t="s">
        <v>121</v>
      </c>
      <c r="B56" s="12" t="s">
        <v>178</v>
      </c>
      <c r="C56" s="12" t="s">
        <v>179</v>
      </c>
      <c r="D56" s="7">
        <v>4</v>
      </c>
      <c r="E56" s="12">
        <v>20</v>
      </c>
      <c r="F56" s="7">
        <v>22</v>
      </c>
      <c r="G56" s="12" t="s">
        <v>21</v>
      </c>
      <c r="H56" s="12"/>
      <c r="I56" s="12">
        <v>1</v>
      </c>
      <c r="J56" s="12">
        <v>0</v>
      </c>
      <c r="K56" s="12"/>
      <c r="L56" s="12">
        <v>1</v>
      </c>
      <c r="M56" s="12">
        <v>13</v>
      </c>
      <c r="N56" s="12">
        <v>5</v>
      </c>
      <c r="O56" s="12">
        <v>0</v>
      </c>
      <c r="P56" s="3">
        <v>0</v>
      </c>
      <c r="Q56" s="12">
        <f>SUM(L56:P56)</f>
        <v>19</v>
      </c>
      <c r="R56" s="7">
        <f t="shared" si="0"/>
        <v>23</v>
      </c>
      <c r="S56" s="8">
        <f t="shared" si="2"/>
        <v>1</v>
      </c>
      <c r="T56" t="b">
        <f t="shared" si="1"/>
        <v>0</v>
      </c>
      <c r="U56" s="6"/>
    </row>
    <row r="57" spans="1:21" ht="15.75" thickBot="1" x14ac:dyDescent="0.3">
      <c r="A57" s="3" t="s">
        <v>66</v>
      </c>
      <c r="B57" s="12" t="s">
        <v>71</v>
      </c>
      <c r="C57" s="12" t="s">
        <v>72</v>
      </c>
      <c r="D57" s="7">
        <v>2</v>
      </c>
      <c r="E57" s="12">
        <v>20</v>
      </c>
      <c r="F57" s="7">
        <v>22</v>
      </c>
      <c r="G57" s="12" t="s">
        <v>20</v>
      </c>
      <c r="H57" s="12"/>
      <c r="I57" s="12">
        <v>1</v>
      </c>
      <c r="J57" s="12">
        <v>0</v>
      </c>
      <c r="K57" s="12"/>
      <c r="L57" s="12">
        <v>1</v>
      </c>
      <c r="M57" s="12">
        <v>14</v>
      </c>
      <c r="N57" s="12">
        <v>5</v>
      </c>
      <c r="O57" s="12">
        <v>0</v>
      </c>
      <c r="P57" s="3">
        <v>0</v>
      </c>
      <c r="Q57" s="12">
        <f t="shared" ref="Q57:Q103" si="6">SUM(L57:O57)</f>
        <v>20</v>
      </c>
      <c r="R57" s="6">
        <f t="shared" si="0"/>
        <v>24</v>
      </c>
      <c r="S57">
        <f t="shared" si="2"/>
        <v>2</v>
      </c>
      <c r="T57" t="b">
        <f t="shared" si="1"/>
        <v>0</v>
      </c>
      <c r="U57" s="7"/>
    </row>
    <row r="58" spans="1:21" ht="15.75" thickBot="1" x14ac:dyDescent="0.3">
      <c r="A58" s="3" t="s">
        <v>61</v>
      </c>
      <c r="B58" s="3" t="s">
        <v>75</v>
      </c>
      <c r="C58" s="3" t="s">
        <v>76</v>
      </c>
      <c r="D58" s="5">
        <v>1</v>
      </c>
      <c r="E58" s="3">
        <v>20</v>
      </c>
      <c r="F58" s="5">
        <v>25</v>
      </c>
      <c r="G58" s="3" t="s">
        <v>20</v>
      </c>
      <c r="H58" s="3"/>
      <c r="I58" s="3">
        <v>0</v>
      </c>
      <c r="J58" s="3">
        <v>0</v>
      </c>
      <c r="K58" s="3"/>
      <c r="L58" s="3">
        <v>1</v>
      </c>
      <c r="M58" s="3">
        <v>14</v>
      </c>
      <c r="N58" s="3">
        <v>5</v>
      </c>
      <c r="O58" s="12">
        <v>0</v>
      </c>
      <c r="P58" s="3">
        <v>0</v>
      </c>
      <c r="Q58" s="3">
        <f t="shared" si="6"/>
        <v>20</v>
      </c>
      <c r="R58" s="9">
        <f t="shared" si="0"/>
        <v>24</v>
      </c>
      <c r="S58">
        <f t="shared" si="2"/>
        <v>-1</v>
      </c>
      <c r="T58" t="b">
        <f t="shared" si="1"/>
        <v>0</v>
      </c>
      <c r="U58" s="7"/>
    </row>
    <row r="59" spans="1:21" ht="15.75" thickBot="1" x14ac:dyDescent="0.3">
      <c r="A59" s="3" t="s">
        <v>87</v>
      </c>
      <c r="B59" s="3" t="s">
        <v>157</v>
      </c>
      <c r="C59" s="3" t="s">
        <v>158</v>
      </c>
      <c r="D59" s="5">
        <v>2</v>
      </c>
      <c r="E59" s="3">
        <v>20</v>
      </c>
      <c r="F59" s="5">
        <v>23</v>
      </c>
      <c r="G59" s="3" t="s">
        <v>20</v>
      </c>
      <c r="H59" s="3" t="s">
        <v>21</v>
      </c>
      <c r="I59" s="3">
        <v>0</v>
      </c>
      <c r="J59" s="3">
        <v>0</v>
      </c>
      <c r="K59" s="3"/>
      <c r="L59" s="3">
        <v>0</v>
      </c>
      <c r="M59" s="3">
        <v>14</v>
      </c>
      <c r="N59" s="3">
        <v>5</v>
      </c>
      <c r="O59" s="12">
        <v>0</v>
      </c>
      <c r="P59" s="3">
        <v>0</v>
      </c>
      <c r="Q59" s="3">
        <f t="shared" si="6"/>
        <v>19</v>
      </c>
      <c r="R59" s="5">
        <f t="shared" si="0"/>
        <v>24</v>
      </c>
      <c r="S59" s="8">
        <f t="shared" si="2"/>
        <v>1</v>
      </c>
      <c r="T59" t="b">
        <f t="shared" si="1"/>
        <v>0</v>
      </c>
    </row>
    <row r="60" spans="1:21" ht="15.75" thickBot="1" x14ac:dyDescent="0.3">
      <c r="A60" s="3" t="s">
        <v>52</v>
      </c>
      <c r="B60" s="3" t="s">
        <v>197</v>
      </c>
      <c r="C60" s="3" t="s">
        <v>198</v>
      </c>
      <c r="D60" s="5">
        <v>2</v>
      </c>
      <c r="E60" s="3">
        <v>20</v>
      </c>
      <c r="F60" s="5">
        <v>23</v>
      </c>
      <c r="G60" s="3" t="s">
        <v>21</v>
      </c>
      <c r="H60" s="3" t="s">
        <v>21</v>
      </c>
      <c r="I60" s="3">
        <v>0</v>
      </c>
      <c r="J60" s="3">
        <v>0</v>
      </c>
      <c r="K60" s="3"/>
      <c r="L60" s="3">
        <v>0</v>
      </c>
      <c r="M60" s="3">
        <v>14</v>
      </c>
      <c r="N60" s="3">
        <v>5</v>
      </c>
      <c r="O60" s="12">
        <v>0</v>
      </c>
      <c r="P60" s="3">
        <v>0</v>
      </c>
      <c r="Q60" s="3">
        <f t="shared" si="6"/>
        <v>19</v>
      </c>
      <c r="R60" s="5">
        <f t="shared" si="0"/>
        <v>24</v>
      </c>
      <c r="S60" s="8">
        <f t="shared" si="2"/>
        <v>1</v>
      </c>
      <c r="T60" t="b">
        <f t="shared" si="1"/>
        <v>0</v>
      </c>
    </row>
    <row r="61" spans="1:21" ht="15.75" thickBot="1" x14ac:dyDescent="0.3">
      <c r="A61" s="3" t="s">
        <v>87</v>
      </c>
      <c r="B61" s="3" t="s">
        <v>210</v>
      </c>
      <c r="C61" s="3" t="s">
        <v>211</v>
      </c>
      <c r="D61" s="5">
        <v>3</v>
      </c>
      <c r="E61" s="3">
        <v>20</v>
      </c>
      <c r="F61" s="5">
        <v>25</v>
      </c>
      <c r="G61" s="3" t="s">
        <v>20</v>
      </c>
      <c r="H61" s="3" t="s">
        <v>21</v>
      </c>
      <c r="I61" s="3">
        <v>0</v>
      </c>
      <c r="J61" s="3">
        <v>0</v>
      </c>
      <c r="K61" s="3"/>
      <c r="L61" s="3">
        <v>0</v>
      </c>
      <c r="M61" s="3">
        <v>14</v>
      </c>
      <c r="N61" s="3">
        <v>5</v>
      </c>
      <c r="O61" s="12">
        <v>0</v>
      </c>
      <c r="P61" s="3">
        <v>0</v>
      </c>
      <c r="Q61" s="3">
        <f t="shared" si="6"/>
        <v>19</v>
      </c>
      <c r="R61" s="5">
        <f t="shared" si="0"/>
        <v>24</v>
      </c>
      <c r="S61" s="8">
        <f t="shared" si="2"/>
        <v>-1</v>
      </c>
      <c r="T61" t="b">
        <f t="shared" si="1"/>
        <v>0</v>
      </c>
    </row>
    <row r="62" spans="1:21" ht="15.75" thickBot="1" x14ac:dyDescent="0.3">
      <c r="A62" s="3" t="s">
        <v>17</v>
      </c>
      <c r="B62" s="3" t="s">
        <v>33</v>
      </c>
      <c r="C62" s="3" t="s">
        <v>34</v>
      </c>
      <c r="D62" s="5">
        <v>2</v>
      </c>
      <c r="E62" s="3">
        <v>20</v>
      </c>
      <c r="F62" s="5">
        <v>26</v>
      </c>
      <c r="G62" s="3" t="s">
        <v>20</v>
      </c>
      <c r="H62" s="3" t="s">
        <v>21</v>
      </c>
      <c r="I62" s="3">
        <v>1</v>
      </c>
      <c r="J62" s="3">
        <v>0</v>
      </c>
      <c r="K62" s="3" t="s">
        <v>35</v>
      </c>
      <c r="L62" s="3">
        <v>1</v>
      </c>
      <c r="M62" s="3">
        <v>11</v>
      </c>
      <c r="N62" s="3">
        <v>6</v>
      </c>
      <c r="O62" s="12">
        <v>0</v>
      </c>
      <c r="P62" s="3">
        <v>0</v>
      </c>
      <c r="Q62" s="4">
        <f t="shared" si="6"/>
        <v>18</v>
      </c>
      <c r="R62" s="9">
        <f t="shared" si="0"/>
        <v>23</v>
      </c>
      <c r="S62">
        <f t="shared" si="2"/>
        <v>-3</v>
      </c>
      <c r="T62" t="b">
        <f t="shared" si="1"/>
        <v>0</v>
      </c>
      <c r="U62" s="12"/>
    </row>
    <row r="63" spans="1:21" ht="15.75" thickBot="1" x14ac:dyDescent="0.3">
      <c r="A63" s="3" t="s">
        <v>47</v>
      </c>
      <c r="B63" s="3" t="s">
        <v>260</v>
      </c>
      <c r="C63" s="3" t="s">
        <v>261</v>
      </c>
      <c r="D63" s="14">
        <v>2</v>
      </c>
      <c r="E63" s="4">
        <v>20</v>
      </c>
      <c r="F63" s="14">
        <v>25</v>
      </c>
      <c r="G63" s="4" t="s">
        <v>20</v>
      </c>
      <c r="H63" s="4" t="s">
        <v>21</v>
      </c>
      <c r="I63" s="4">
        <v>0</v>
      </c>
      <c r="J63" s="4">
        <v>0</v>
      </c>
      <c r="K63" s="3"/>
      <c r="L63" s="3">
        <v>1</v>
      </c>
      <c r="M63" s="3">
        <v>12</v>
      </c>
      <c r="N63" s="3">
        <v>6</v>
      </c>
      <c r="O63" s="12">
        <v>0</v>
      </c>
      <c r="P63" s="3">
        <v>0</v>
      </c>
      <c r="Q63" s="3">
        <f t="shared" si="6"/>
        <v>19</v>
      </c>
      <c r="R63" s="9">
        <f t="shared" si="0"/>
        <v>24</v>
      </c>
      <c r="S63">
        <f t="shared" si="2"/>
        <v>-1</v>
      </c>
      <c r="T63" t="b">
        <f t="shared" si="1"/>
        <v>0</v>
      </c>
      <c r="U63" s="7"/>
    </row>
    <row r="64" spans="1:21" ht="15.75" thickBot="1" x14ac:dyDescent="0.3">
      <c r="A64" s="3" t="s">
        <v>36</v>
      </c>
      <c r="B64" s="3" t="s">
        <v>85</v>
      </c>
      <c r="C64" s="3" t="s">
        <v>86</v>
      </c>
      <c r="D64" s="5">
        <v>3</v>
      </c>
      <c r="E64" s="3">
        <v>20</v>
      </c>
      <c r="F64" s="5">
        <v>25</v>
      </c>
      <c r="G64" s="3" t="s">
        <v>20</v>
      </c>
      <c r="H64" s="3" t="s">
        <v>21</v>
      </c>
      <c r="I64" s="3">
        <v>0</v>
      </c>
      <c r="J64" s="3">
        <v>0</v>
      </c>
      <c r="K64" s="3"/>
      <c r="L64" s="3">
        <v>1</v>
      </c>
      <c r="M64" s="3">
        <v>12</v>
      </c>
      <c r="N64" s="3">
        <v>6</v>
      </c>
      <c r="O64" s="12">
        <v>0</v>
      </c>
      <c r="P64" s="3">
        <v>0</v>
      </c>
      <c r="Q64" s="3">
        <f t="shared" si="6"/>
        <v>19</v>
      </c>
      <c r="R64" s="9">
        <f t="shared" si="0"/>
        <v>24</v>
      </c>
      <c r="S64">
        <f t="shared" si="2"/>
        <v>-1</v>
      </c>
      <c r="T64" t="b">
        <f t="shared" si="1"/>
        <v>0</v>
      </c>
      <c r="U64" s="6"/>
    </row>
    <row r="65" spans="1:22" ht="15.75" thickBot="1" x14ac:dyDescent="0.3">
      <c r="A65" s="3" t="s">
        <v>116</v>
      </c>
      <c r="B65" s="3" t="s">
        <v>174</v>
      </c>
      <c r="C65" s="3" t="s">
        <v>175</v>
      </c>
      <c r="D65" s="5">
        <v>4</v>
      </c>
      <c r="E65" s="3">
        <v>20</v>
      </c>
      <c r="F65" s="5">
        <v>23</v>
      </c>
      <c r="G65" s="3"/>
      <c r="H65" s="3" t="s">
        <v>119</v>
      </c>
      <c r="I65" s="3">
        <v>1</v>
      </c>
      <c r="J65" s="3">
        <v>0</v>
      </c>
      <c r="K65" s="3"/>
      <c r="L65" s="3">
        <v>1</v>
      </c>
      <c r="M65" s="3">
        <v>12</v>
      </c>
      <c r="N65" s="3">
        <v>6</v>
      </c>
      <c r="O65" s="12">
        <v>0</v>
      </c>
      <c r="P65" s="3">
        <v>0</v>
      </c>
      <c r="Q65" s="3">
        <f t="shared" si="6"/>
        <v>19</v>
      </c>
      <c r="R65" s="5">
        <f t="shared" si="0"/>
        <v>24</v>
      </c>
      <c r="S65" s="8">
        <f t="shared" si="2"/>
        <v>1</v>
      </c>
      <c r="T65" t="b">
        <f t="shared" si="1"/>
        <v>0</v>
      </c>
      <c r="U65" s="6"/>
    </row>
    <row r="66" spans="1:22" ht="15.75" thickBot="1" x14ac:dyDescent="0.3">
      <c r="A66" s="3" t="s">
        <v>47</v>
      </c>
      <c r="B66" s="3" t="s">
        <v>212</v>
      </c>
      <c r="C66" s="3" t="s">
        <v>213</v>
      </c>
      <c r="D66" s="5">
        <v>3</v>
      </c>
      <c r="E66" s="3">
        <v>20</v>
      </c>
      <c r="F66" s="5">
        <v>24</v>
      </c>
      <c r="G66" s="3" t="s">
        <v>21</v>
      </c>
      <c r="H66" s="3" t="s">
        <v>21</v>
      </c>
      <c r="I66" s="3">
        <v>2</v>
      </c>
      <c r="J66" s="3">
        <v>0</v>
      </c>
      <c r="K66" s="3"/>
      <c r="L66" s="3">
        <v>1</v>
      </c>
      <c r="M66" s="3">
        <v>12</v>
      </c>
      <c r="N66" s="3">
        <v>6</v>
      </c>
      <c r="O66" s="12">
        <v>0</v>
      </c>
      <c r="P66" s="3">
        <v>0</v>
      </c>
      <c r="Q66" s="3">
        <f t="shared" si="6"/>
        <v>19</v>
      </c>
      <c r="R66" s="5">
        <f t="shared" ref="R66:R103" si="7">(M66*1)+(N66*2)+(O66*3)+(P66*4)</f>
        <v>24</v>
      </c>
      <c r="S66" s="8">
        <f t="shared" ref="S66:S103" si="8">R66-F66</f>
        <v>0</v>
      </c>
      <c r="T66" t="b">
        <f t="shared" ref="T66:T103" si="9">R66=F66</f>
        <v>1</v>
      </c>
      <c r="U66" s="6"/>
    </row>
    <row r="67" spans="1:22" ht="15.75" thickBot="1" x14ac:dyDescent="0.3">
      <c r="A67" s="3" t="s">
        <v>128</v>
      </c>
      <c r="B67" s="3" t="s">
        <v>186</v>
      </c>
      <c r="C67" s="3" t="s">
        <v>187</v>
      </c>
      <c r="D67" s="5">
        <v>1</v>
      </c>
      <c r="E67" s="3">
        <v>20</v>
      </c>
      <c r="F67" s="5">
        <v>24</v>
      </c>
      <c r="G67" s="3"/>
      <c r="H67" s="3"/>
      <c r="I67" s="3">
        <v>1</v>
      </c>
      <c r="J67" s="3">
        <v>1</v>
      </c>
      <c r="K67" s="3"/>
      <c r="L67" s="3">
        <v>2</v>
      </c>
      <c r="M67" s="3">
        <v>12</v>
      </c>
      <c r="N67" s="3">
        <v>6</v>
      </c>
      <c r="O67" s="12">
        <v>0</v>
      </c>
      <c r="P67" s="3">
        <v>0</v>
      </c>
      <c r="Q67" s="3">
        <f t="shared" si="6"/>
        <v>20</v>
      </c>
      <c r="R67" s="5">
        <f t="shared" si="7"/>
        <v>24</v>
      </c>
      <c r="S67" s="8">
        <f t="shared" si="8"/>
        <v>0</v>
      </c>
      <c r="T67" t="b">
        <f t="shared" si="9"/>
        <v>1</v>
      </c>
      <c r="U67" s="6"/>
    </row>
    <row r="68" spans="1:22" ht="15.75" thickBot="1" x14ac:dyDescent="0.3">
      <c r="A68" s="12" t="s">
        <v>128</v>
      </c>
      <c r="B68" s="12" t="s">
        <v>184</v>
      </c>
      <c r="C68" s="12" t="s">
        <v>185</v>
      </c>
      <c r="D68" s="7">
        <v>3</v>
      </c>
      <c r="E68" s="12">
        <v>20</v>
      </c>
      <c r="F68" s="7">
        <v>23</v>
      </c>
      <c r="G68" s="12"/>
      <c r="H68" s="12"/>
      <c r="I68" s="12">
        <v>3</v>
      </c>
      <c r="J68" s="12">
        <v>4</v>
      </c>
      <c r="K68" s="12"/>
      <c r="L68" s="12">
        <v>3</v>
      </c>
      <c r="M68" s="12">
        <v>11</v>
      </c>
      <c r="N68" s="12">
        <v>6</v>
      </c>
      <c r="O68" s="12">
        <v>0</v>
      </c>
      <c r="P68" s="3">
        <v>0</v>
      </c>
      <c r="Q68" s="12">
        <f t="shared" si="6"/>
        <v>20</v>
      </c>
      <c r="R68" s="7">
        <f t="shared" si="7"/>
        <v>23</v>
      </c>
      <c r="S68" s="8">
        <f t="shared" si="8"/>
        <v>0</v>
      </c>
      <c r="T68" t="b">
        <f t="shared" si="9"/>
        <v>1</v>
      </c>
      <c r="U68" s="6"/>
    </row>
    <row r="69" spans="1:22" ht="15.75" thickBot="1" x14ac:dyDescent="0.3">
      <c r="A69" s="3" t="s">
        <v>128</v>
      </c>
      <c r="B69" s="3" t="s">
        <v>134</v>
      </c>
      <c r="C69" s="3" t="s">
        <v>135</v>
      </c>
      <c r="D69" s="5">
        <v>2</v>
      </c>
      <c r="E69" s="3">
        <v>20</v>
      </c>
      <c r="F69" s="5">
        <v>28</v>
      </c>
      <c r="G69" s="3"/>
      <c r="H69" s="3"/>
      <c r="I69" s="3">
        <v>0</v>
      </c>
      <c r="J69" s="3">
        <v>3</v>
      </c>
      <c r="K69" s="3"/>
      <c r="L69" s="12">
        <v>0</v>
      </c>
      <c r="M69" s="3">
        <v>13</v>
      </c>
      <c r="N69" s="3">
        <v>6</v>
      </c>
      <c r="O69" s="12">
        <v>0</v>
      </c>
      <c r="P69" s="3">
        <v>0</v>
      </c>
      <c r="Q69" s="3">
        <f t="shared" si="6"/>
        <v>19</v>
      </c>
      <c r="R69" s="5">
        <f t="shared" si="7"/>
        <v>25</v>
      </c>
      <c r="S69" s="8">
        <f t="shared" si="8"/>
        <v>-3</v>
      </c>
      <c r="T69" t="b">
        <f t="shared" si="9"/>
        <v>0</v>
      </c>
    </row>
    <row r="70" spans="1:22" s="11" customFormat="1" ht="15.75" thickBot="1" x14ac:dyDescent="0.3">
      <c r="A70" s="3" t="s">
        <v>121</v>
      </c>
      <c r="B70" s="3" t="s">
        <v>199</v>
      </c>
      <c r="C70" s="3" t="s">
        <v>200</v>
      </c>
      <c r="D70" s="5">
        <v>2</v>
      </c>
      <c r="E70" s="3">
        <v>20</v>
      </c>
      <c r="F70" s="5">
        <v>23</v>
      </c>
      <c r="G70" s="3" t="s">
        <v>20</v>
      </c>
      <c r="H70" s="3"/>
      <c r="I70" s="3">
        <v>1</v>
      </c>
      <c r="J70" s="3">
        <v>0</v>
      </c>
      <c r="K70" s="3"/>
      <c r="L70" s="12">
        <v>0</v>
      </c>
      <c r="M70" s="3">
        <v>13</v>
      </c>
      <c r="N70" s="3">
        <v>6</v>
      </c>
      <c r="O70" s="12">
        <v>0</v>
      </c>
      <c r="P70" s="3">
        <v>0</v>
      </c>
      <c r="Q70" s="3">
        <f t="shared" si="6"/>
        <v>19</v>
      </c>
      <c r="R70" s="5">
        <f t="shared" si="7"/>
        <v>25</v>
      </c>
      <c r="S70" s="8">
        <f t="shared" si="8"/>
        <v>2</v>
      </c>
      <c r="T70" t="b">
        <f t="shared" si="9"/>
        <v>0</v>
      </c>
      <c r="U70"/>
      <c r="V70"/>
    </row>
    <row r="71" spans="1:22" ht="15.75" thickBot="1" x14ac:dyDescent="0.3">
      <c r="A71" s="3" t="s">
        <v>121</v>
      </c>
      <c r="B71" s="3" t="s">
        <v>126</v>
      </c>
      <c r="C71" s="3" t="s">
        <v>127</v>
      </c>
      <c r="D71" s="5">
        <v>1</v>
      </c>
      <c r="E71" s="3">
        <v>20</v>
      </c>
      <c r="F71" s="5">
        <v>25</v>
      </c>
      <c r="G71" s="3" t="s">
        <v>20</v>
      </c>
      <c r="H71" s="3"/>
      <c r="I71" s="3">
        <v>0</v>
      </c>
      <c r="J71" s="3">
        <v>0</v>
      </c>
      <c r="K71" s="3"/>
      <c r="L71" s="12">
        <v>0</v>
      </c>
      <c r="M71" s="3">
        <v>12</v>
      </c>
      <c r="N71" s="3">
        <v>7</v>
      </c>
      <c r="O71" s="12">
        <v>0</v>
      </c>
      <c r="P71" s="3">
        <v>0</v>
      </c>
      <c r="Q71" s="3">
        <f t="shared" si="6"/>
        <v>19</v>
      </c>
      <c r="R71" s="5">
        <f t="shared" si="7"/>
        <v>26</v>
      </c>
      <c r="S71" s="8">
        <f t="shared" si="8"/>
        <v>1</v>
      </c>
      <c r="T71" t="b">
        <f t="shared" si="9"/>
        <v>0</v>
      </c>
      <c r="U71" s="6"/>
    </row>
    <row r="72" spans="1:22" s="11" customFormat="1" ht="15.75" thickBot="1" x14ac:dyDescent="0.3">
      <c r="A72" s="3" t="s">
        <v>36</v>
      </c>
      <c r="B72" s="3" t="s">
        <v>159</v>
      </c>
      <c r="C72" s="3" t="s">
        <v>160</v>
      </c>
      <c r="D72" s="5">
        <v>2</v>
      </c>
      <c r="E72" s="3">
        <v>20</v>
      </c>
      <c r="F72" s="5">
        <v>28</v>
      </c>
      <c r="G72" s="3" t="s">
        <v>20</v>
      </c>
      <c r="H72" s="3" t="s">
        <v>21</v>
      </c>
      <c r="I72" s="3">
        <v>0</v>
      </c>
      <c r="J72" s="3">
        <v>0</v>
      </c>
      <c r="K72" s="3"/>
      <c r="L72" s="12">
        <v>0</v>
      </c>
      <c r="M72" s="3">
        <v>12</v>
      </c>
      <c r="N72" s="3">
        <v>7</v>
      </c>
      <c r="O72" s="12">
        <v>0</v>
      </c>
      <c r="P72" s="3">
        <v>0</v>
      </c>
      <c r="Q72" s="3">
        <f t="shared" si="6"/>
        <v>19</v>
      </c>
      <c r="R72" s="5">
        <f t="shared" si="7"/>
        <v>26</v>
      </c>
      <c r="S72" s="8">
        <f t="shared" si="8"/>
        <v>-2</v>
      </c>
      <c r="T72" t="b">
        <f t="shared" si="9"/>
        <v>0</v>
      </c>
      <c r="U72" s="6"/>
      <c r="V72"/>
    </row>
    <row r="73" spans="1:22" ht="15.75" thickBot="1" x14ac:dyDescent="0.3">
      <c r="A73" s="3" t="s">
        <v>47</v>
      </c>
      <c r="B73" s="3" t="s">
        <v>214</v>
      </c>
      <c r="C73" s="3" t="s">
        <v>215</v>
      </c>
      <c r="D73" s="5">
        <v>1</v>
      </c>
      <c r="E73" s="3">
        <v>20</v>
      </c>
      <c r="F73" s="5">
        <v>25</v>
      </c>
      <c r="G73" s="3" t="s">
        <v>20</v>
      </c>
      <c r="H73" s="3" t="s">
        <v>21</v>
      </c>
      <c r="I73" s="3">
        <v>1</v>
      </c>
      <c r="J73" s="3">
        <v>0</v>
      </c>
      <c r="K73" s="3"/>
      <c r="L73" s="12">
        <v>0</v>
      </c>
      <c r="M73" s="3">
        <v>12</v>
      </c>
      <c r="N73" s="3">
        <v>7</v>
      </c>
      <c r="O73" s="12">
        <v>0</v>
      </c>
      <c r="P73" s="3">
        <v>0</v>
      </c>
      <c r="Q73" s="3">
        <f t="shared" si="6"/>
        <v>19</v>
      </c>
      <c r="R73" s="5">
        <f t="shared" si="7"/>
        <v>26</v>
      </c>
      <c r="S73" s="8">
        <f t="shared" si="8"/>
        <v>1</v>
      </c>
      <c r="T73" t="b">
        <f t="shared" si="9"/>
        <v>0</v>
      </c>
      <c r="U73" s="6"/>
    </row>
    <row r="74" spans="1:22" s="11" customFormat="1" ht="15.75" thickBot="1" x14ac:dyDescent="0.3">
      <c r="A74" s="3" t="s">
        <v>17</v>
      </c>
      <c r="B74" s="3" t="s">
        <v>252</v>
      </c>
      <c r="C74" s="3" t="s">
        <v>253</v>
      </c>
      <c r="D74" s="5">
        <v>1</v>
      </c>
      <c r="E74" s="3">
        <v>20</v>
      </c>
      <c r="F74" s="5">
        <v>26</v>
      </c>
      <c r="G74" s="3" t="s">
        <v>20</v>
      </c>
      <c r="H74" s="3" t="s">
        <v>21</v>
      </c>
      <c r="I74" s="3">
        <v>0</v>
      </c>
      <c r="J74" s="3">
        <v>0</v>
      </c>
      <c r="K74" s="3"/>
      <c r="L74" s="12">
        <v>0</v>
      </c>
      <c r="M74" s="3">
        <v>12</v>
      </c>
      <c r="N74" s="3">
        <v>7</v>
      </c>
      <c r="O74" s="12">
        <v>0</v>
      </c>
      <c r="P74" s="3">
        <v>0</v>
      </c>
      <c r="Q74" s="3">
        <f t="shared" si="6"/>
        <v>19</v>
      </c>
      <c r="R74" s="5">
        <f t="shared" si="7"/>
        <v>26</v>
      </c>
      <c r="S74" s="8">
        <f t="shared" si="8"/>
        <v>0</v>
      </c>
      <c r="T74" t="b">
        <f t="shared" si="9"/>
        <v>1</v>
      </c>
      <c r="U74"/>
      <c r="V74"/>
    </row>
    <row r="75" spans="1:22" s="11" customFormat="1" ht="15.75" thickBot="1" x14ac:dyDescent="0.3">
      <c r="A75" s="3" t="s">
        <v>61</v>
      </c>
      <c r="B75" s="3" t="s">
        <v>77</v>
      </c>
      <c r="C75" s="3" t="s">
        <v>78</v>
      </c>
      <c r="D75" s="5">
        <v>4</v>
      </c>
      <c r="E75" s="3">
        <v>20</v>
      </c>
      <c r="F75" s="5">
        <v>27</v>
      </c>
      <c r="G75" s="3" t="s">
        <v>20</v>
      </c>
      <c r="H75" s="3"/>
      <c r="I75" s="3">
        <v>0</v>
      </c>
      <c r="J75" s="3">
        <v>0</v>
      </c>
      <c r="K75" s="3"/>
      <c r="L75" s="12">
        <v>0</v>
      </c>
      <c r="M75" s="3">
        <v>13</v>
      </c>
      <c r="N75" s="3">
        <v>7</v>
      </c>
      <c r="O75" s="12">
        <v>0</v>
      </c>
      <c r="P75" s="3">
        <v>0</v>
      </c>
      <c r="Q75" s="3">
        <f t="shared" si="6"/>
        <v>20</v>
      </c>
      <c r="R75" s="9">
        <f t="shared" si="7"/>
        <v>27</v>
      </c>
      <c r="S75">
        <f t="shared" si="8"/>
        <v>0</v>
      </c>
      <c r="T75" t="b">
        <f t="shared" si="9"/>
        <v>1</v>
      </c>
      <c r="U75" s="13"/>
      <c r="V75"/>
    </row>
    <row r="76" spans="1:22" s="1" customFormat="1" ht="15.75" thickBot="1" x14ac:dyDescent="0.3">
      <c r="A76" s="3" t="s">
        <v>36</v>
      </c>
      <c r="B76" s="3" t="s">
        <v>81</v>
      </c>
      <c r="C76" s="3" t="s">
        <v>82</v>
      </c>
      <c r="D76" s="5">
        <v>4</v>
      </c>
      <c r="E76" s="3">
        <v>20</v>
      </c>
      <c r="F76" s="5">
        <v>26</v>
      </c>
      <c r="G76" s="3" t="s">
        <v>20</v>
      </c>
      <c r="H76" s="3" t="s">
        <v>21</v>
      </c>
      <c r="I76" s="3">
        <v>1</v>
      </c>
      <c r="J76" s="3">
        <v>0</v>
      </c>
      <c r="K76" s="3"/>
      <c r="L76" s="12">
        <v>0</v>
      </c>
      <c r="M76" s="3">
        <v>11</v>
      </c>
      <c r="N76" s="3">
        <v>8</v>
      </c>
      <c r="O76" s="12">
        <v>0</v>
      </c>
      <c r="P76" s="3">
        <v>0</v>
      </c>
      <c r="Q76" s="3">
        <f t="shared" si="6"/>
        <v>19</v>
      </c>
      <c r="R76" s="9">
        <f t="shared" si="7"/>
        <v>27</v>
      </c>
      <c r="S76">
        <f t="shared" si="8"/>
        <v>1</v>
      </c>
      <c r="T76" t="b">
        <f t="shared" si="9"/>
        <v>0</v>
      </c>
      <c r="U76" s="6"/>
      <c r="V76"/>
    </row>
    <row r="77" spans="1:22" s="11" customFormat="1" ht="15.75" thickBot="1" x14ac:dyDescent="0.3">
      <c r="A77" s="3" t="s">
        <v>87</v>
      </c>
      <c r="B77" s="3" t="s">
        <v>208</v>
      </c>
      <c r="C77" s="3" t="s">
        <v>209</v>
      </c>
      <c r="D77" s="5">
        <v>4</v>
      </c>
      <c r="E77" s="3">
        <v>20</v>
      </c>
      <c r="F77" s="5">
        <v>29</v>
      </c>
      <c r="G77" s="3" t="s">
        <v>20</v>
      </c>
      <c r="H77" s="3" t="s">
        <v>21</v>
      </c>
      <c r="I77" s="3">
        <v>1</v>
      </c>
      <c r="J77" s="3">
        <v>0</v>
      </c>
      <c r="K77" s="3"/>
      <c r="L77" s="12">
        <v>1</v>
      </c>
      <c r="M77" s="3">
        <v>10</v>
      </c>
      <c r="N77" s="3">
        <v>8</v>
      </c>
      <c r="O77" s="12">
        <v>0</v>
      </c>
      <c r="P77" s="3">
        <v>0</v>
      </c>
      <c r="Q77" s="3">
        <f t="shared" si="6"/>
        <v>19</v>
      </c>
      <c r="R77" s="5">
        <f t="shared" si="7"/>
        <v>26</v>
      </c>
      <c r="S77" s="8">
        <f t="shared" si="8"/>
        <v>-3</v>
      </c>
      <c r="T77" t="b">
        <f t="shared" si="9"/>
        <v>0</v>
      </c>
      <c r="U77" s="6"/>
      <c r="V77"/>
    </row>
    <row r="78" spans="1:22" ht="15.75" thickBot="1" x14ac:dyDescent="0.3">
      <c r="A78" s="3" t="s">
        <v>140</v>
      </c>
      <c r="B78" s="3" t="s">
        <v>168</v>
      </c>
      <c r="C78" s="3" t="s">
        <v>169</v>
      </c>
      <c r="D78" s="5">
        <v>2</v>
      </c>
      <c r="E78" s="3">
        <v>20</v>
      </c>
      <c r="F78" s="5">
        <v>30</v>
      </c>
      <c r="G78" s="3" t="s">
        <v>20</v>
      </c>
      <c r="H78" s="3"/>
      <c r="I78" s="3">
        <v>1</v>
      </c>
      <c r="J78" s="3">
        <v>0</v>
      </c>
      <c r="K78" s="3"/>
      <c r="L78" s="12">
        <v>2</v>
      </c>
      <c r="M78" s="3">
        <v>10</v>
      </c>
      <c r="N78" s="3">
        <v>8</v>
      </c>
      <c r="O78" s="12">
        <v>0</v>
      </c>
      <c r="P78" s="3">
        <v>0</v>
      </c>
      <c r="Q78" s="3">
        <f t="shared" si="6"/>
        <v>20</v>
      </c>
      <c r="R78" s="5">
        <f t="shared" si="7"/>
        <v>26</v>
      </c>
      <c r="S78" s="8">
        <f t="shared" si="8"/>
        <v>-4</v>
      </c>
      <c r="T78" t="b">
        <f t="shared" si="9"/>
        <v>0</v>
      </c>
      <c r="U78" s="6"/>
    </row>
    <row r="79" spans="1:22" ht="15.75" thickBot="1" x14ac:dyDescent="0.3">
      <c r="A79" s="12" t="s">
        <v>116</v>
      </c>
      <c r="B79" s="12" t="s">
        <v>220</v>
      </c>
      <c r="C79" s="12" t="s">
        <v>221</v>
      </c>
      <c r="D79" s="7">
        <v>3</v>
      </c>
      <c r="E79" s="12">
        <v>20</v>
      </c>
      <c r="F79" s="7">
        <v>29</v>
      </c>
      <c r="G79" s="12"/>
      <c r="H79" s="12" t="s">
        <v>119</v>
      </c>
      <c r="I79" s="12">
        <v>0</v>
      </c>
      <c r="J79" s="12">
        <v>0</v>
      </c>
      <c r="K79" s="12" t="s">
        <v>222</v>
      </c>
      <c r="L79" s="12">
        <v>0</v>
      </c>
      <c r="M79" s="12">
        <v>11</v>
      </c>
      <c r="N79" s="12">
        <v>8</v>
      </c>
      <c r="O79" s="12">
        <v>0</v>
      </c>
      <c r="P79" s="3">
        <v>0</v>
      </c>
      <c r="Q79" s="12">
        <f t="shared" si="6"/>
        <v>19</v>
      </c>
      <c r="R79" s="7">
        <f t="shared" si="7"/>
        <v>27</v>
      </c>
      <c r="S79" s="8">
        <f t="shared" si="8"/>
        <v>-2</v>
      </c>
      <c r="T79" t="b">
        <f t="shared" si="9"/>
        <v>0</v>
      </c>
      <c r="U79" s="6"/>
    </row>
    <row r="80" spans="1:22" ht="15.75" thickBot="1" x14ac:dyDescent="0.3">
      <c r="A80" s="3" t="s">
        <v>116</v>
      </c>
      <c r="B80" s="12" t="s">
        <v>235</v>
      </c>
      <c r="C80" s="12" t="s">
        <v>236</v>
      </c>
      <c r="D80" s="7">
        <v>1</v>
      </c>
      <c r="E80" s="12">
        <v>20</v>
      </c>
      <c r="F80" s="7">
        <v>26</v>
      </c>
      <c r="G80" s="12"/>
      <c r="H80" s="12" t="s">
        <v>119</v>
      </c>
      <c r="I80" s="12">
        <v>0</v>
      </c>
      <c r="J80" s="12">
        <v>0</v>
      </c>
      <c r="K80" s="12"/>
      <c r="L80" s="12">
        <v>0</v>
      </c>
      <c r="M80" s="12">
        <v>11</v>
      </c>
      <c r="N80" s="12">
        <v>8</v>
      </c>
      <c r="O80" s="12">
        <v>0</v>
      </c>
      <c r="P80" s="3">
        <v>0</v>
      </c>
      <c r="Q80" s="12">
        <f t="shared" si="6"/>
        <v>19</v>
      </c>
      <c r="R80" s="7">
        <f t="shared" si="7"/>
        <v>27</v>
      </c>
      <c r="S80" s="8">
        <f t="shared" si="8"/>
        <v>1</v>
      </c>
      <c r="T80" t="b">
        <f t="shared" si="9"/>
        <v>0</v>
      </c>
      <c r="U80" s="6"/>
    </row>
    <row r="81" spans="1:21" ht="15.75" thickBot="1" x14ac:dyDescent="0.3">
      <c r="A81" s="3" t="s">
        <v>116</v>
      </c>
      <c r="B81" s="3" t="s">
        <v>237</v>
      </c>
      <c r="C81" s="3" t="s">
        <v>238</v>
      </c>
      <c r="D81" s="5">
        <v>1</v>
      </c>
      <c r="E81" s="3">
        <v>20</v>
      </c>
      <c r="F81" s="5">
        <v>26</v>
      </c>
      <c r="G81" s="3" t="s">
        <v>239</v>
      </c>
      <c r="H81" s="3" t="s">
        <v>119</v>
      </c>
      <c r="I81" s="3">
        <v>0</v>
      </c>
      <c r="J81" s="3">
        <v>0</v>
      </c>
      <c r="K81" s="3"/>
      <c r="L81" s="12">
        <v>0</v>
      </c>
      <c r="M81" s="3">
        <v>11</v>
      </c>
      <c r="N81" s="3">
        <v>8</v>
      </c>
      <c r="O81" s="12">
        <v>0</v>
      </c>
      <c r="P81" s="3">
        <v>0</v>
      </c>
      <c r="Q81" s="3">
        <f t="shared" si="6"/>
        <v>19</v>
      </c>
      <c r="R81" s="5">
        <f t="shared" si="7"/>
        <v>27</v>
      </c>
      <c r="S81" s="8">
        <f t="shared" si="8"/>
        <v>1</v>
      </c>
      <c r="T81" t="b">
        <f t="shared" si="9"/>
        <v>0</v>
      </c>
      <c r="U81" s="6"/>
    </row>
    <row r="82" spans="1:21" ht="15.75" thickBot="1" x14ac:dyDescent="0.3">
      <c r="A82" s="3" t="s">
        <v>61</v>
      </c>
      <c r="B82" s="3" t="s">
        <v>104</v>
      </c>
      <c r="C82" s="3" t="s">
        <v>105</v>
      </c>
      <c r="D82" s="5">
        <v>3</v>
      </c>
      <c r="E82" s="3">
        <v>20</v>
      </c>
      <c r="F82" s="5">
        <v>28</v>
      </c>
      <c r="G82" s="3" t="s">
        <v>20</v>
      </c>
      <c r="H82" s="3"/>
      <c r="I82" s="3">
        <v>0</v>
      </c>
      <c r="J82" s="3">
        <v>0</v>
      </c>
      <c r="K82" s="3"/>
      <c r="L82" s="12">
        <v>0</v>
      </c>
      <c r="M82" s="3">
        <v>12</v>
      </c>
      <c r="N82" s="3">
        <v>8</v>
      </c>
      <c r="O82" s="12">
        <v>0</v>
      </c>
      <c r="P82" s="3">
        <v>0</v>
      </c>
      <c r="Q82" s="3">
        <f t="shared" si="6"/>
        <v>20</v>
      </c>
      <c r="R82" s="5">
        <f t="shared" si="7"/>
        <v>28</v>
      </c>
      <c r="S82" s="8">
        <f t="shared" si="8"/>
        <v>0</v>
      </c>
      <c r="T82" t="b">
        <f t="shared" si="9"/>
        <v>1</v>
      </c>
      <c r="U82" s="6"/>
    </row>
    <row r="83" spans="1:21" ht="15.75" thickBot="1" x14ac:dyDescent="0.3">
      <c r="A83" s="3" t="s">
        <v>36</v>
      </c>
      <c r="B83" s="3" t="s">
        <v>83</v>
      </c>
      <c r="C83" s="3" t="s">
        <v>84</v>
      </c>
      <c r="D83" s="5">
        <v>3</v>
      </c>
      <c r="E83" s="3">
        <v>20</v>
      </c>
      <c r="F83" s="5">
        <v>26</v>
      </c>
      <c r="G83" s="3" t="s">
        <v>20</v>
      </c>
      <c r="H83" s="3" t="s">
        <v>21</v>
      </c>
      <c r="I83" s="3">
        <v>0</v>
      </c>
      <c r="J83" s="3">
        <v>0</v>
      </c>
      <c r="K83" s="3"/>
      <c r="L83" s="12">
        <v>0</v>
      </c>
      <c r="M83" s="3">
        <v>10</v>
      </c>
      <c r="N83" s="3">
        <v>9</v>
      </c>
      <c r="O83" s="12">
        <v>0</v>
      </c>
      <c r="P83" s="3">
        <v>0</v>
      </c>
      <c r="Q83" s="3">
        <f t="shared" si="6"/>
        <v>19</v>
      </c>
      <c r="R83" s="9">
        <f t="shared" si="7"/>
        <v>28</v>
      </c>
      <c r="S83">
        <f t="shared" si="8"/>
        <v>2</v>
      </c>
      <c r="T83" t="b">
        <f t="shared" si="9"/>
        <v>0</v>
      </c>
      <c r="U83" s="6"/>
    </row>
    <row r="84" spans="1:21" ht="15.75" thickBot="1" x14ac:dyDescent="0.3">
      <c r="A84" s="3" t="s">
        <v>61</v>
      </c>
      <c r="B84" s="3" t="s">
        <v>96</v>
      </c>
      <c r="C84" s="3" t="s">
        <v>97</v>
      </c>
      <c r="D84" s="5">
        <v>3</v>
      </c>
      <c r="E84" s="3">
        <v>20</v>
      </c>
      <c r="F84" s="5">
        <v>29</v>
      </c>
      <c r="G84" s="3" t="s">
        <v>20</v>
      </c>
      <c r="H84" s="3"/>
      <c r="I84" s="3">
        <v>0</v>
      </c>
      <c r="J84" s="3">
        <v>0</v>
      </c>
      <c r="K84" s="3" t="s">
        <v>98</v>
      </c>
      <c r="L84" s="12">
        <v>0</v>
      </c>
      <c r="M84" s="3">
        <v>11</v>
      </c>
      <c r="N84" s="3">
        <v>9</v>
      </c>
      <c r="O84" s="12">
        <v>0</v>
      </c>
      <c r="P84" s="3">
        <v>0</v>
      </c>
      <c r="Q84" s="3">
        <f t="shared" si="6"/>
        <v>20</v>
      </c>
      <c r="R84" s="5">
        <f t="shared" si="7"/>
        <v>29</v>
      </c>
      <c r="S84" s="8">
        <f t="shared" si="8"/>
        <v>0</v>
      </c>
      <c r="T84" t="b">
        <f t="shared" si="9"/>
        <v>1</v>
      </c>
      <c r="U84" s="6"/>
    </row>
    <row r="85" spans="1:21" ht="15.75" thickBot="1" x14ac:dyDescent="0.3">
      <c r="A85" s="3" t="s">
        <v>61</v>
      </c>
      <c r="B85" s="3" t="s">
        <v>99</v>
      </c>
      <c r="C85" s="3" t="s">
        <v>100</v>
      </c>
      <c r="D85" s="5">
        <v>3</v>
      </c>
      <c r="E85" s="3">
        <v>20</v>
      </c>
      <c r="F85" s="5">
        <v>29</v>
      </c>
      <c r="G85" s="3" t="s">
        <v>20</v>
      </c>
      <c r="H85" s="3"/>
      <c r="I85" s="3">
        <v>0</v>
      </c>
      <c r="J85" s="3">
        <v>0</v>
      </c>
      <c r="K85" s="3" t="s">
        <v>101</v>
      </c>
      <c r="L85" s="12">
        <v>0</v>
      </c>
      <c r="M85" s="3">
        <v>10</v>
      </c>
      <c r="N85" s="3">
        <v>9</v>
      </c>
      <c r="O85" s="12">
        <v>0</v>
      </c>
      <c r="P85" s="3">
        <v>0</v>
      </c>
      <c r="Q85" s="3">
        <f t="shared" si="6"/>
        <v>19</v>
      </c>
      <c r="R85" s="5">
        <f t="shared" si="7"/>
        <v>28</v>
      </c>
      <c r="S85" s="8">
        <f t="shared" si="8"/>
        <v>-1</v>
      </c>
      <c r="T85" t="b">
        <f t="shared" si="9"/>
        <v>0</v>
      </c>
      <c r="U85" s="6"/>
    </row>
    <row r="86" spans="1:21" ht="15.75" thickBot="1" x14ac:dyDescent="0.3">
      <c r="A86" s="3" t="s">
        <v>36</v>
      </c>
      <c r="B86" s="3" t="s">
        <v>79</v>
      </c>
      <c r="C86" s="3" t="s">
        <v>80</v>
      </c>
      <c r="D86" s="5">
        <v>1</v>
      </c>
      <c r="E86" s="3">
        <v>20</v>
      </c>
      <c r="F86" s="5">
        <v>29</v>
      </c>
      <c r="G86" s="3" t="s">
        <v>20</v>
      </c>
      <c r="H86" s="3" t="s">
        <v>21</v>
      </c>
      <c r="I86" s="3">
        <v>0</v>
      </c>
      <c r="J86" s="3">
        <v>0</v>
      </c>
      <c r="K86" s="3"/>
      <c r="L86" s="12">
        <v>0</v>
      </c>
      <c r="M86" s="3">
        <v>9</v>
      </c>
      <c r="N86" s="3">
        <v>10</v>
      </c>
      <c r="O86" s="12">
        <v>0</v>
      </c>
      <c r="P86" s="3">
        <v>0</v>
      </c>
      <c r="Q86" s="3">
        <f t="shared" si="6"/>
        <v>19</v>
      </c>
      <c r="R86" s="9">
        <f t="shared" si="7"/>
        <v>29</v>
      </c>
      <c r="S86">
        <f t="shared" si="8"/>
        <v>0</v>
      </c>
      <c r="T86" t="b">
        <f t="shared" si="9"/>
        <v>1</v>
      </c>
      <c r="U86" s="6"/>
    </row>
    <row r="87" spans="1:21" ht="15.75" thickBot="1" x14ac:dyDescent="0.3">
      <c r="A87" s="3" t="s">
        <v>121</v>
      </c>
      <c r="B87" s="3" t="s">
        <v>122</v>
      </c>
      <c r="C87" s="3" t="s">
        <v>123</v>
      </c>
      <c r="D87" s="5">
        <v>1</v>
      </c>
      <c r="E87" s="3">
        <v>20</v>
      </c>
      <c r="F87" s="5">
        <v>31</v>
      </c>
      <c r="G87" s="3" t="s">
        <v>20</v>
      </c>
      <c r="H87" s="3"/>
      <c r="I87" s="3">
        <v>1</v>
      </c>
      <c r="J87" s="3">
        <v>0</v>
      </c>
      <c r="K87" s="3"/>
      <c r="L87" s="12">
        <v>1</v>
      </c>
      <c r="M87" s="3">
        <v>4</v>
      </c>
      <c r="N87" s="3">
        <v>10</v>
      </c>
      <c r="O87" s="12">
        <v>0</v>
      </c>
      <c r="P87" s="3">
        <v>0</v>
      </c>
      <c r="Q87" s="3">
        <f t="shared" si="6"/>
        <v>15</v>
      </c>
      <c r="R87" s="5">
        <f t="shared" si="7"/>
        <v>24</v>
      </c>
      <c r="S87" s="8">
        <f t="shared" si="8"/>
        <v>-7</v>
      </c>
      <c r="T87" t="b">
        <f t="shared" si="9"/>
        <v>0</v>
      </c>
      <c r="U87" s="6"/>
    </row>
    <row r="88" spans="1:21" ht="15.75" thickBot="1" x14ac:dyDescent="0.3">
      <c r="A88" s="3" t="s">
        <v>52</v>
      </c>
      <c r="B88" s="3" t="s">
        <v>172</v>
      </c>
      <c r="C88" s="3" t="s">
        <v>173</v>
      </c>
      <c r="D88" s="5">
        <v>4</v>
      </c>
      <c r="E88" s="3">
        <v>20</v>
      </c>
      <c r="F88" s="5">
        <v>28</v>
      </c>
      <c r="G88" s="3" t="s">
        <v>20</v>
      </c>
      <c r="H88" s="3" t="s">
        <v>21</v>
      </c>
      <c r="I88" s="3">
        <v>1</v>
      </c>
      <c r="J88" s="3">
        <v>0</v>
      </c>
      <c r="K88" s="3"/>
      <c r="L88" s="12">
        <v>2</v>
      </c>
      <c r="M88" s="3">
        <v>7</v>
      </c>
      <c r="N88" s="3">
        <v>10</v>
      </c>
      <c r="O88" s="12">
        <v>0</v>
      </c>
      <c r="P88" s="3">
        <v>0</v>
      </c>
      <c r="Q88" s="3">
        <f t="shared" si="6"/>
        <v>19</v>
      </c>
      <c r="R88" s="5">
        <f t="shared" si="7"/>
        <v>27</v>
      </c>
      <c r="S88" s="8">
        <f t="shared" si="8"/>
        <v>-1</v>
      </c>
      <c r="T88" t="b">
        <f t="shared" si="9"/>
        <v>0</v>
      </c>
      <c r="U88" s="6"/>
    </row>
    <row r="89" spans="1:21" ht="15.75" thickBot="1" x14ac:dyDescent="0.3">
      <c r="A89" s="3" t="s">
        <v>116</v>
      </c>
      <c r="B89" s="3" t="s">
        <v>124</v>
      </c>
      <c r="C89" s="3" t="s">
        <v>125</v>
      </c>
      <c r="D89" s="5">
        <v>2</v>
      </c>
      <c r="E89" s="3">
        <v>20</v>
      </c>
      <c r="F89" s="5">
        <v>30</v>
      </c>
      <c r="G89" s="3"/>
      <c r="H89" s="3" t="s">
        <v>119</v>
      </c>
      <c r="I89" s="3">
        <v>0</v>
      </c>
      <c r="J89" s="3">
        <v>0</v>
      </c>
      <c r="K89" s="3"/>
      <c r="L89" s="12">
        <v>0</v>
      </c>
      <c r="M89" s="3">
        <v>9</v>
      </c>
      <c r="N89" s="3">
        <v>10</v>
      </c>
      <c r="O89" s="12">
        <v>0</v>
      </c>
      <c r="P89" s="3">
        <v>0</v>
      </c>
      <c r="Q89" s="3">
        <f t="shared" si="6"/>
        <v>19</v>
      </c>
      <c r="R89" s="5">
        <f t="shared" si="7"/>
        <v>29</v>
      </c>
      <c r="S89" s="8">
        <f t="shared" si="8"/>
        <v>-1</v>
      </c>
      <c r="T89" t="b">
        <f t="shared" si="9"/>
        <v>0</v>
      </c>
      <c r="U89" s="10"/>
    </row>
    <row r="90" spans="1:21" ht="15.75" thickBot="1" x14ac:dyDescent="0.3">
      <c r="A90" s="3" t="s">
        <v>66</v>
      </c>
      <c r="B90" s="3" t="s">
        <v>69</v>
      </c>
      <c r="C90" s="3" t="s">
        <v>70</v>
      </c>
      <c r="D90" s="5">
        <v>2</v>
      </c>
      <c r="E90" s="3">
        <v>20</v>
      </c>
      <c r="F90" s="5">
        <v>30</v>
      </c>
      <c r="G90" s="3" t="s">
        <v>20</v>
      </c>
      <c r="H90" s="3"/>
      <c r="I90" s="3">
        <v>0</v>
      </c>
      <c r="J90" s="3">
        <v>1</v>
      </c>
      <c r="K90" s="3"/>
      <c r="L90" s="12">
        <v>0</v>
      </c>
      <c r="M90" s="3">
        <v>10</v>
      </c>
      <c r="N90" s="3">
        <v>10</v>
      </c>
      <c r="O90" s="12">
        <v>0</v>
      </c>
      <c r="P90" s="3">
        <v>0</v>
      </c>
      <c r="Q90" s="3">
        <f t="shared" si="6"/>
        <v>20</v>
      </c>
      <c r="R90" s="9">
        <f t="shared" si="7"/>
        <v>30</v>
      </c>
      <c r="S90">
        <f t="shared" si="8"/>
        <v>0</v>
      </c>
      <c r="T90" t="b">
        <f t="shared" si="9"/>
        <v>1</v>
      </c>
      <c r="U90" s="7"/>
    </row>
    <row r="91" spans="1:21" ht="15.75" thickBot="1" x14ac:dyDescent="0.3">
      <c r="A91" s="3" t="s">
        <v>61</v>
      </c>
      <c r="B91" s="3" t="s">
        <v>106</v>
      </c>
      <c r="C91" s="3" t="s">
        <v>107</v>
      </c>
      <c r="D91" s="5">
        <v>2</v>
      </c>
      <c r="E91" s="3">
        <v>20</v>
      </c>
      <c r="F91" s="5">
        <v>30</v>
      </c>
      <c r="G91" s="3" t="s">
        <v>20</v>
      </c>
      <c r="H91" s="3"/>
      <c r="I91" s="3">
        <v>0</v>
      </c>
      <c r="J91" s="3">
        <v>3</v>
      </c>
      <c r="K91" s="3"/>
      <c r="L91" s="12">
        <v>0</v>
      </c>
      <c r="M91" s="3">
        <v>10</v>
      </c>
      <c r="N91" s="3">
        <v>10</v>
      </c>
      <c r="O91" s="12">
        <v>0</v>
      </c>
      <c r="P91" s="3">
        <v>0</v>
      </c>
      <c r="Q91" s="3">
        <f t="shared" si="6"/>
        <v>20</v>
      </c>
      <c r="R91" s="5">
        <f t="shared" si="7"/>
        <v>30</v>
      </c>
      <c r="S91" s="8">
        <f t="shared" si="8"/>
        <v>0</v>
      </c>
      <c r="T91" t="b">
        <f t="shared" si="9"/>
        <v>1</v>
      </c>
      <c r="U91" s="6"/>
    </row>
    <row r="92" spans="1:21" ht="15.75" thickBot="1" x14ac:dyDescent="0.3">
      <c r="A92" s="3" t="s">
        <v>17</v>
      </c>
      <c r="B92" s="3" t="s">
        <v>22</v>
      </c>
      <c r="C92" s="4" t="s">
        <v>23</v>
      </c>
      <c r="D92" s="5">
        <v>1</v>
      </c>
      <c r="E92" s="3">
        <v>20</v>
      </c>
      <c r="F92" s="5">
        <v>30</v>
      </c>
      <c r="G92" s="3" t="s">
        <v>20</v>
      </c>
      <c r="H92" s="3" t="s">
        <v>21</v>
      </c>
      <c r="I92" s="3">
        <v>0</v>
      </c>
      <c r="J92" s="3">
        <v>0</v>
      </c>
      <c r="K92" s="3" t="s">
        <v>24</v>
      </c>
      <c r="L92" s="12">
        <v>0</v>
      </c>
      <c r="M92" s="3">
        <v>8</v>
      </c>
      <c r="N92" s="3">
        <v>11</v>
      </c>
      <c r="O92" s="12">
        <v>0</v>
      </c>
      <c r="P92" s="3">
        <v>0</v>
      </c>
      <c r="Q92" s="4">
        <f t="shared" si="6"/>
        <v>19</v>
      </c>
      <c r="R92" s="9">
        <f t="shared" si="7"/>
        <v>30</v>
      </c>
      <c r="S92">
        <f t="shared" si="8"/>
        <v>0</v>
      </c>
      <c r="T92" t="b">
        <f t="shared" si="9"/>
        <v>1</v>
      </c>
      <c r="U92" s="12"/>
    </row>
    <row r="93" spans="1:21" ht="15.75" thickBot="1" x14ac:dyDescent="0.3">
      <c r="A93" s="3" t="s">
        <v>17</v>
      </c>
      <c r="B93" s="3" t="s">
        <v>31</v>
      </c>
      <c r="C93" s="3" t="s">
        <v>32</v>
      </c>
      <c r="D93" s="5">
        <v>3</v>
      </c>
      <c r="E93" s="3">
        <v>20</v>
      </c>
      <c r="F93" s="5">
        <v>30</v>
      </c>
      <c r="G93" s="3" t="s">
        <v>21</v>
      </c>
      <c r="H93" s="3" t="s">
        <v>21</v>
      </c>
      <c r="I93" s="3">
        <v>0</v>
      </c>
      <c r="J93" s="3">
        <v>0</v>
      </c>
      <c r="K93" s="3" t="s">
        <v>24</v>
      </c>
      <c r="L93" s="12">
        <v>0</v>
      </c>
      <c r="M93" s="3">
        <v>8</v>
      </c>
      <c r="N93" s="3">
        <v>11</v>
      </c>
      <c r="O93" s="12">
        <v>0</v>
      </c>
      <c r="P93" s="3">
        <v>0</v>
      </c>
      <c r="Q93" s="3">
        <f t="shared" si="6"/>
        <v>19</v>
      </c>
      <c r="R93" s="9">
        <f t="shared" si="7"/>
        <v>30</v>
      </c>
      <c r="S93">
        <f t="shared" si="8"/>
        <v>0</v>
      </c>
      <c r="T93" t="b">
        <f t="shared" si="9"/>
        <v>1</v>
      </c>
      <c r="U93" s="12"/>
    </row>
    <row r="94" spans="1:21" ht="15.75" thickBot="1" x14ac:dyDescent="0.3">
      <c r="A94" s="3" t="s">
        <v>87</v>
      </c>
      <c r="B94" s="3" t="s">
        <v>90</v>
      </c>
      <c r="C94" s="3" t="s">
        <v>91</v>
      </c>
      <c r="D94" s="5">
        <v>3</v>
      </c>
      <c r="E94" s="3">
        <v>20</v>
      </c>
      <c r="F94" s="5">
        <v>27</v>
      </c>
      <c r="G94" s="3" t="s">
        <v>21</v>
      </c>
      <c r="H94" s="3" t="s">
        <v>21</v>
      </c>
      <c r="I94" s="3">
        <v>0</v>
      </c>
      <c r="J94" s="3">
        <v>0</v>
      </c>
      <c r="K94" s="3"/>
      <c r="L94" s="12">
        <v>0</v>
      </c>
      <c r="M94" s="3">
        <v>8</v>
      </c>
      <c r="N94" s="3">
        <v>11</v>
      </c>
      <c r="O94" s="12">
        <v>0</v>
      </c>
      <c r="P94" s="3">
        <v>0</v>
      </c>
      <c r="Q94" s="3">
        <f t="shared" si="6"/>
        <v>19</v>
      </c>
      <c r="R94" s="5">
        <f t="shared" si="7"/>
        <v>30</v>
      </c>
      <c r="S94" s="8">
        <f t="shared" si="8"/>
        <v>3</v>
      </c>
      <c r="T94" t="b">
        <f t="shared" si="9"/>
        <v>0</v>
      </c>
      <c r="U94" s="6"/>
    </row>
    <row r="95" spans="1:21" ht="15.75" thickBot="1" x14ac:dyDescent="0.3">
      <c r="A95" s="3" t="s">
        <v>61</v>
      </c>
      <c r="B95" s="3" t="s">
        <v>94</v>
      </c>
      <c r="C95" s="3" t="s">
        <v>95</v>
      </c>
      <c r="D95" s="5">
        <v>2</v>
      </c>
      <c r="E95" s="3">
        <v>20</v>
      </c>
      <c r="F95" s="5">
        <v>30</v>
      </c>
      <c r="G95" s="3" t="s">
        <v>20</v>
      </c>
      <c r="H95" s="3"/>
      <c r="I95" s="3">
        <v>0</v>
      </c>
      <c r="J95" s="3">
        <v>1</v>
      </c>
      <c r="K95" s="3"/>
      <c r="L95" s="12">
        <v>0</v>
      </c>
      <c r="M95" s="3">
        <v>9</v>
      </c>
      <c r="N95" s="3">
        <v>11</v>
      </c>
      <c r="O95" s="12">
        <v>0</v>
      </c>
      <c r="P95" s="3">
        <v>0</v>
      </c>
      <c r="Q95" s="3">
        <f t="shared" si="6"/>
        <v>20</v>
      </c>
      <c r="R95" s="5">
        <f t="shared" si="7"/>
        <v>31</v>
      </c>
      <c r="S95" s="8">
        <f t="shared" si="8"/>
        <v>1</v>
      </c>
      <c r="T95" t="b">
        <f t="shared" si="9"/>
        <v>0</v>
      </c>
      <c r="U95" s="6"/>
    </row>
    <row r="96" spans="1:21" ht="15.75" thickBot="1" x14ac:dyDescent="0.3">
      <c r="A96" s="3" t="s">
        <v>52</v>
      </c>
      <c r="B96" s="3" t="s">
        <v>218</v>
      </c>
      <c r="C96" s="3" t="s">
        <v>219</v>
      </c>
      <c r="D96" s="5">
        <v>2</v>
      </c>
      <c r="E96" s="3">
        <v>20</v>
      </c>
      <c r="F96" s="5">
        <v>30</v>
      </c>
      <c r="G96" s="3" t="s">
        <v>20</v>
      </c>
      <c r="H96" s="3" t="s">
        <v>21</v>
      </c>
      <c r="I96" s="3">
        <v>1</v>
      </c>
      <c r="J96" s="3">
        <v>0</v>
      </c>
      <c r="K96" s="3"/>
      <c r="L96" s="12">
        <v>1</v>
      </c>
      <c r="M96" s="3">
        <v>7</v>
      </c>
      <c r="N96" s="3">
        <v>11</v>
      </c>
      <c r="O96" s="12">
        <v>0</v>
      </c>
      <c r="P96" s="3">
        <v>0</v>
      </c>
      <c r="Q96" s="3">
        <f t="shared" si="6"/>
        <v>19</v>
      </c>
      <c r="R96" s="5">
        <f t="shared" si="7"/>
        <v>29</v>
      </c>
      <c r="S96" s="8">
        <f t="shared" si="8"/>
        <v>-1</v>
      </c>
      <c r="T96" t="b">
        <f t="shared" si="9"/>
        <v>0</v>
      </c>
      <c r="U96" s="6"/>
    </row>
    <row r="97" spans="1:21" ht="15.75" thickBot="1" x14ac:dyDescent="0.3">
      <c r="A97" s="3" t="s">
        <v>121</v>
      </c>
      <c r="B97" s="3" t="s">
        <v>230</v>
      </c>
      <c r="C97" s="3" t="s">
        <v>231</v>
      </c>
      <c r="D97" s="5">
        <v>2</v>
      </c>
      <c r="E97" s="3">
        <v>20</v>
      </c>
      <c r="F97" s="5">
        <v>24</v>
      </c>
      <c r="G97" s="3" t="s">
        <v>20</v>
      </c>
      <c r="H97" s="3"/>
      <c r="I97" s="3">
        <v>0</v>
      </c>
      <c r="J97" s="3">
        <v>0</v>
      </c>
      <c r="K97" s="3" t="s">
        <v>232</v>
      </c>
      <c r="L97" s="12">
        <v>0</v>
      </c>
      <c r="M97" s="3">
        <v>8</v>
      </c>
      <c r="N97" s="3">
        <v>11</v>
      </c>
      <c r="O97" s="12">
        <v>0</v>
      </c>
      <c r="P97" s="3">
        <v>0</v>
      </c>
      <c r="Q97" s="3">
        <f t="shared" si="6"/>
        <v>19</v>
      </c>
      <c r="R97" s="5">
        <f t="shared" si="7"/>
        <v>30</v>
      </c>
      <c r="S97" s="8">
        <f t="shared" si="8"/>
        <v>6</v>
      </c>
      <c r="T97" t="b">
        <f t="shared" si="9"/>
        <v>0</v>
      </c>
      <c r="U97" s="6"/>
    </row>
    <row r="98" spans="1:21" ht="15.75" thickBot="1" x14ac:dyDescent="0.3">
      <c r="A98" s="3" t="s">
        <v>17</v>
      </c>
      <c r="B98" s="3" t="s">
        <v>18</v>
      </c>
      <c r="C98" s="4" t="s">
        <v>19</v>
      </c>
      <c r="D98" s="5">
        <v>1</v>
      </c>
      <c r="E98" s="3">
        <v>20</v>
      </c>
      <c r="F98" s="5">
        <v>32</v>
      </c>
      <c r="G98" s="3" t="s">
        <v>20</v>
      </c>
      <c r="H98" s="3" t="s">
        <v>21</v>
      </c>
      <c r="I98" s="3">
        <v>0</v>
      </c>
      <c r="J98" s="3">
        <v>0</v>
      </c>
      <c r="K98" s="3"/>
      <c r="L98" s="12">
        <v>0</v>
      </c>
      <c r="M98" s="3">
        <v>7</v>
      </c>
      <c r="N98" s="3">
        <v>12</v>
      </c>
      <c r="O98" s="12">
        <v>0</v>
      </c>
      <c r="P98" s="3">
        <v>0</v>
      </c>
      <c r="Q98" s="4">
        <f t="shared" si="6"/>
        <v>19</v>
      </c>
      <c r="R98" s="9">
        <f t="shared" si="7"/>
        <v>31</v>
      </c>
      <c r="S98">
        <f t="shared" si="8"/>
        <v>-1</v>
      </c>
      <c r="T98" t="b">
        <f t="shared" si="9"/>
        <v>0</v>
      </c>
      <c r="U98" s="12"/>
    </row>
    <row r="99" spans="1:21" ht="15.75" thickBot="1" x14ac:dyDescent="0.3">
      <c r="A99" s="3" t="s">
        <v>17</v>
      </c>
      <c r="B99" s="3" t="s">
        <v>29</v>
      </c>
      <c r="C99" s="4" t="s">
        <v>30</v>
      </c>
      <c r="D99" s="5">
        <v>2</v>
      </c>
      <c r="E99" s="3">
        <v>20</v>
      </c>
      <c r="F99" s="5">
        <v>31</v>
      </c>
      <c r="G99" s="3" t="s">
        <v>20</v>
      </c>
      <c r="H99" s="3" t="s">
        <v>21</v>
      </c>
      <c r="I99" s="3">
        <v>1</v>
      </c>
      <c r="J99" s="3">
        <v>0</v>
      </c>
      <c r="K99" s="3"/>
      <c r="L99" s="12">
        <v>1</v>
      </c>
      <c r="M99" s="3">
        <v>6</v>
      </c>
      <c r="N99" s="3">
        <v>12</v>
      </c>
      <c r="O99" s="12">
        <v>0</v>
      </c>
      <c r="P99" s="3">
        <v>0</v>
      </c>
      <c r="Q99" s="4">
        <f t="shared" si="6"/>
        <v>19</v>
      </c>
      <c r="R99" s="9">
        <f t="shared" si="7"/>
        <v>30</v>
      </c>
      <c r="S99">
        <f t="shared" si="8"/>
        <v>-1</v>
      </c>
      <c r="T99" t="b">
        <f t="shared" si="9"/>
        <v>0</v>
      </c>
      <c r="U99" s="12"/>
    </row>
    <row r="100" spans="1:21" ht="15.75" thickBot="1" x14ac:dyDescent="0.3">
      <c r="A100" s="3" t="s">
        <v>66</v>
      </c>
      <c r="B100" s="3" t="s">
        <v>136</v>
      </c>
      <c r="C100" s="3" t="s">
        <v>137</v>
      </c>
      <c r="D100" s="5">
        <v>3</v>
      </c>
      <c r="E100" s="3">
        <v>20</v>
      </c>
      <c r="F100" s="5">
        <v>31</v>
      </c>
      <c r="G100" s="3" t="s">
        <v>20</v>
      </c>
      <c r="H100" s="3"/>
      <c r="I100" s="3">
        <v>1</v>
      </c>
      <c r="J100" s="3">
        <v>0</v>
      </c>
      <c r="K100" s="3"/>
      <c r="L100" s="12">
        <v>1</v>
      </c>
      <c r="M100" s="3">
        <v>7</v>
      </c>
      <c r="N100" s="3">
        <v>12</v>
      </c>
      <c r="O100" s="12">
        <v>0</v>
      </c>
      <c r="P100" s="3">
        <v>0</v>
      </c>
      <c r="Q100" s="3">
        <f t="shared" si="6"/>
        <v>20</v>
      </c>
      <c r="R100" s="5">
        <f t="shared" si="7"/>
        <v>31</v>
      </c>
      <c r="S100" s="8">
        <f t="shared" si="8"/>
        <v>0</v>
      </c>
      <c r="T100" t="b">
        <f t="shared" si="9"/>
        <v>1</v>
      </c>
      <c r="U100" s="6"/>
    </row>
    <row r="101" spans="1:21" ht="15.75" thickBot="1" x14ac:dyDescent="0.3">
      <c r="A101" s="3" t="s">
        <v>116</v>
      </c>
      <c r="B101" s="3" t="s">
        <v>223</v>
      </c>
      <c r="C101" s="3" t="s">
        <v>224</v>
      </c>
      <c r="D101" s="5">
        <v>2</v>
      </c>
      <c r="E101" s="3">
        <v>20</v>
      </c>
      <c r="F101" s="5">
        <v>30</v>
      </c>
      <c r="G101" s="3"/>
      <c r="H101" s="3" t="s">
        <v>119</v>
      </c>
      <c r="I101" s="3">
        <v>0</v>
      </c>
      <c r="J101" s="3">
        <v>0</v>
      </c>
      <c r="K101" s="3" t="s">
        <v>225</v>
      </c>
      <c r="L101" s="12">
        <v>0</v>
      </c>
      <c r="M101" s="3">
        <v>6</v>
      </c>
      <c r="N101" s="3">
        <v>13</v>
      </c>
      <c r="O101" s="12">
        <v>0</v>
      </c>
      <c r="P101" s="3">
        <v>0</v>
      </c>
      <c r="Q101" s="3">
        <f t="shared" si="6"/>
        <v>19</v>
      </c>
      <c r="R101" s="5">
        <f t="shared" si="7"/>
        <v>32</v>
      </c>
      <c r="S101" s="8">
        <f t="shared" si="8"/>
        <v>2</v>
      </c>
      <c r="T101" t="b">
        <f t="shared" si="9"/>
        <v>0</v>
      </c>
    </row>
    <row r="102" spans="1:21" ht="15.75" thickBot="1" x14ac:dyDescent="0.3">
      <c r="A102" s="3" t="s">
        <v>52</v>
      </c>
      <c r="B102" s="3" t="s">
        <v>226</v>
      </c>
      <c r="C102" s="3" t="s">
        <v>227</v>
      </c>
      <c r="D102" s="5">
        <v>3</v>
      </c>
      <c r="E102" s="3">
        <v>20</v>
      </c>
      <c r="F102" s="5">
        <v>36</v>
      </c>
      <c r="G102" s="3" t="s">
        <v>20</v>
      </c>
      <c r="H102" s="3" t="s">
        <v>21</v>
      </c>
      <c r="I102" s="3">
        <v>0</v>
      </c>
      <c r="J102" s="3">
        <v>0</v>
      </c>
      <c r="K102" s="3"/>
      <c r="L102" s="12">
        <v>0</v>
      </c>
      <c r="M102" s="3">
        <v>2</v>
      </c>
      <c r="N102" s="3">
        <v>17</v>
      </c>
      <c r="O102" s="12">
        <v>0</v>
      </c>
      <c r="P102" s="3">
        <v>0</v>
      </c>
      <c r="Q102" s="3">
        <f t="shared" si="6"/>
        <v>19</v>
      </c>
      <c r="R102" s="5">
        <f t="shared" si="7"/>
        <v>36</v>
      </c>
      <c r="S102" s="8">
        <f t="shared" si="8"/>
        <v>0</v>
      </c>
      <c r="T102" t="b">
        <f t="shared" si="9"/>
        <v>1</v>
      </c>
      <c r="U102" s="6"/>
    </row>
    <row r="103" spans="1:21" ht="15.75" thickBot="1" x14ac:dyDescent="0.3">
      <c r="A103" s="3" t="s">
        <v>87</v>
      </c>
      <c r="B103" s="3" t="s">
        <v>161</v>
      </c>
      <c r="C103" s="3" t="s">
        <v>162</v>
      </c>
      <c r="D103" s="5">
        <v>4</v>
      </c>
      <c r="E103" s="3">
        <v>20</v>
      </c>
      <c r="F103" s="5">
        <v>18</v>
      </c>
      <c r="G103" s="3" t="s">
        <v>20</v>
      </c>
      <c r="H103" s="3" t="s">
        <v>21</v>
      </c>
      <c r="I103" s="3">
        <v>1</v>
      </c>
      <c r="J103" s="3">
        <v>0</v>
      </c>
      <c r="K103" s="3"/>
      <c r="L103" s="12">
        <v>1</v>
      </c>
      <c r="M103" s="3">
        <v>18</v>
      </c>
      <c r="N103" s="3">
        <v>0</v>
      </c>
      <c r="O103" s="12">
        <v>0</v>
      </c>
      <c r="P103" s="3">
        <v>0</v>
      </c>
      <c r="Q103" s="3">
        <f t="shared" si="6"/>
        <v>19</v>
      </c>
      <c r="R103" s="5">
        <f t="shared" si="7"/>
        <v>18</v>
      </c>
      <c r="S103" s="8">
        <f t="shared" si="8"/>
        <v>0</v>
      </c>
      <c r="T103" t="b">
        <f t="shared" si="9"/>
        <v>1</v>
      </c>
      <c r="U10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workbookViewId="0">
      <selection activeCell="D3" sqref="D3"/>
    </sheetView>
  </sheetViews>
  <sheetFormatPr defaultRowHeight="15" x14ac:dyDescent="0.25"/>
  <cols>
    <col min="1" max="1" width="12.7109375" bestFit="1" customWidth="1"/>
    <col min="2" max="2" width="7.5703125" bestFit="1" customWidth="1"/>
    <col min="3" max="3" width="12" bestFit="1" customWidth="1"/>
    <col min="4" max="4" width="7.28515625" bestFit="1" customWidth="1"/>
    <col min="5" max="5" width="6" bestFit="1" customWidth="1"/>
  </cols>
  <sheetData>
    <row r="1" spans="1:5" x14ac:dyDescent="0.25">
      <c r="A1" s="1" t="s">
        <v>262</v>
      </c>
      <c r="B1" s="1" t="s">
        <v>263</v>
      </c>
      <c r="C1" s="1" t="s">
        <v>264</v>
      </c>
      <c r="D1" s="1" t="s">
        <v>265</v>
      </c>
      <c r="E1" s="1" t="s">
        <v>266</v>
      </c>
    </row>
    <row r="2" spans="1:5" x14ac:dyDescent="0.25">
      <c r="A2" t="s">
        <v>267</v>
      </c>
      <c r="B2" t="s">
        <v>268</v>
      </c>
      <c r="C2" t="s">
        <v>269</v>
      </c>
      <c r="D2" t="s">
        <v>270</v>
      </c>
      <c r="E2" t="s">
        <v>271</v>
      </c>
    </row>
    <row r="3" spans="1:5" x14ac:dyDescent="0.25">
      <c r="A3" t="s">
        <v>267</v>
      </c>
      <c r="B3" t="s">
        <v>272</v>
      </c>
      <c r="C3">
        <v>0.68421052599999999</v>
      </c>
      <c r="D3" t="s">
        <v>270</v>
      </c>
      <c r="E3" t="s">
        <v>271</v>
      </c>
    </row>
    <row r="4" spans="1:5" x14ac:dyDescent="0.25">
      <c r="A4" t="s">
        <v>267</v>
      </c>
      <c r="B4" t="s">
        <v>273</v>
      </c>
      <c r="C4">
        <v>0.28070175400000003</v>
      </c>
      <c r="D4" t="s">
        <v>270</v>
      </c>
      <c r="E4" t="s">
        <v>271</v>
      </c>
    </row>
    <row r="5" spans="1:5" x14ac:dyDescent="0.25">
      <c r="A5" t="s">
        <v>267</v>
      </c>
      <c r="B5" t="s">
        <v>274</v>
      </c>
      <c r="C5" t="s">
        <v>269</v>
      </c>
      <c r="D5" t="s">
        <v>270</v>
      </c>
      <c r="E5" t="s">
        <v>271</v>
      </c>
    </row>
    <row r="6" spans="1:5" x14ac:dyDescent="0.25">
      <c r="A6" t="s">
        <v>267</v>
      </c>
      <c r="B6" t="s">
        <v>275</v>
      </c>
      <c r="C6" t="s">
        <v>269</v>
      </c>
      <c r="D6" t="s">
        <v>270</v>
      </c>
      <c r="E6" t="s">
        <v>271</v>
      </c>
    </row>
    <row r="7" spans="1:5" x14ac:dyDescent="0.25">
      <c r="A7" t="s">
        <v>276</v>
      </c>
      <c r="B7" t="s">
        <v>268</v>
      </c>
      <c r="C7">
        <v>2.5000000000000001E-2</v>
      </c>
      <c r="D7" t="s">
        <v>277</v>
      </c>
      <c r="E7" t="s">
        <v>278</v>
      </c>
    </row>
    <row r="8" spans="1:5" x14ac:dyDescent="0.25">
      <c r="A8" t="s">
        <v>276</v>
      </c>
      <c r="B8" t="s">
        <v>272</v>
      </c>
      <c r="C8">
        <v>0.6</v>
      </c>
      <c r="D8" t="s">
        <v>277</v>
      </c>
      <c r="E8" t="s">
        <v>278</v>
      </c>
    </row>
    <row r="9" spans="1:5" x14ac:dyDescent="0.25">
      <c r="A9" t="s">
        <v>276</v>
      </c>
      <c r="B9" t="s">
        <v>273</v>
      </c>
      <c r="C9">
        <v>0.35</v>
      </c>
      <c r="D9" t="s">
        <v>277</v>
      </c>
      <c r="E9" t="s">
        <v>278</v>
      </c>
    </row>
    <row r="10" spans="1:5" x14ac:dyDescent="0.25">
      <c r="A10" t="s">
        <v>276</v>
      </c>
      <c r="B10" t="s">
        <v>274</v>
      </c>
      <c r="C10">
        <v>2.5000000000000001E-2</v>
      </c>
      <c r="D10" t="s">
        <v>277</v>
      </c>
      <c r="E10" t="s">
        <v>278</v>
      </c>
    </row>
    <row r="11" spans="1:5" x14ac:dyDescent="0.25">
      <c r="A11" t="s">
        <v>276</v>
      </c>
      <c r="B11" t="s">
        <v>275</v>
      </c>
      <c r="C11" t="s">
        <v>269</v>
      </c>
      <c r="D11" t="s">
        <v>277</v>
      </c>
      <c r="E11" t="s">
        <v>278</v>
      </c>
    </row>
    <row r="12" spans="1:5" x14ac:dyDescent="0.25">
      <c r="A12" t="s">
        <v>279</v>
      </c>
      <c r="B12" t="s">
        <v>268</v>
      </c>
      <c r="C12" t="s">
        <v>269</v>
      </c>
      <c r="D12" t="s">
        <v>270</v>
      </c>
      <c r="E12" t="s">
        <v>278</v>
      </c>
    </row>
    <row r="13" spans="1:5" x14ac:dyDescent="0.25">
      <c r="A13" t="s">
        <v>279</v>
      </c>
      <c r="B13" t="s">
        <v>272</v>
      </c>
      <c r="C13">
        <v>0.68421052599999999</v>
      </c>
      <c r="D13" t="s">
        <v>270</v>
      </c>
      <c r="E13" t="s">
        <v>278</v>
      </c>
    </row>
    <row r="14" spans="1:5" x14ac:dyDescent="0.25">
      <c r="A14" t="s">
        <v>279</v>
      </c>
      <c r="B14" t="s">
        <v>273</v>
      </c>
      <c r="C14">
        <v>0.26315789499999998</v>
      </c>
      <c r="D14" t="s">
        <v>270</v>
      </c>
      <c r="E14" t="s">
        <v>278</v>
      </c>
    </row>
    <row r="15" spans="1:5" x14ac:dyDescent="0.25">
      <c r="A15" t="s">
        <v>279</v>
      </c>
      <c r="B15" t="s">
        <v>274</v>
      </c>
      <c r="C15" t="s">
        <v>269</v>
      </c>
      <c r="D15" t="s">
        <v>270</v>
      </c>
      <c r="E15" t="s">
        <v>278</v>
      </c>
    </row>
    <row r="16" spans="1:5" x14ac:dyDescent="0.25">
      <c r="A16" t="s">
        <v>279</v>
      </c>
      <c r="B16" t="s">
        <v>275</v>
      </c>
      <c r="C16" t="s">
        <v>269</v>
      </c>
      <c r="D16" t="s">
        <v>270</v>
      </c>
      <c r="E16" t="s">
        <v>278</v>
      </c>
    </row>
    <row r="17" spans="1:5" x14ac:dyDescent="0.25">
      <c r="A17" t="s">
        <v>280</v>
      </c>
      <c r="B17" t="s">
        <v>268</v>
      </c>
      <c r="C17" t="s">
        <v>269</v>
      </c>
      <c r="D17" t="s">
        <v>277</v>
      </c>
      <c r="E17" t="s">
        <v>281</v>
      </c>
    </row>
    <row r="18" spans="1:5" x14ac:dyDescent="0.25">
      <c r="A18" t="s">
        <v>280</v>
      </c>
      <c r="B18" t="s">
        <v>272</v>
      </c>
      <c r="C18">
        <v>0.67500000000000004</v>
      </c>
      <c r="D18" t="s">
        <v>277</v>
      </c>
      <c r="E18" t="s">
        <v>281</v>
      </c>
    </row>
    <row r="19" spans="1:5" x14ac:dyDescent="0.25">
      <c r="A19" t="s">
        <v>280</v>
      </c>
      <c r="B19" t="s">
        <v>273</v>
      </c>
      <c r="C19">
        <v>0.26874999999999999</v>
      </c>
      <c r="D19" t="s">
        <v>277</v>
      </c>
      <c r="E19" t="s">
        <v>281</v>
      </c>
    </row>
    <row r="20" spans="1:5" x14ac:dyDescent="0.25">
      <c r="A20" t="s">
        <v>280</v>
      </c>
      <c r="B20" t="s">
        <v>274</v>
      </c>
      <c r="C20" t="s">
        <v>269</v>
      </c>
      <c r="D20" t="s">
        <v>277</v>
      </c>
      <c r="E20" t="s">
        <v>281</v>
      </c>
    </row>
    <row r="21" spans="1:5" x14ac:dyDescent="0.25">
      <c r="A21" t="s">
        <v>280</v>
      </c>
      <c r="B21" t="s">
        <v>275</v>
      </c>
      <c r="C21" t="s">
        <v>269</v>
      </c>
      <c r="D21" t="s">
        <v>277</v>
      </c>
      <c r="E21" t="s">
        <v>281</v>
      </c>
    </row>
    <row r="22" spans="1:5" x14ac:dyDescent="0.25">
      <c r="A22" t="s">
        <v>282</v>
      </c>
      <c r="B22" t="s">
        <v>268</v>
      </c>
      <c r="C22" t="s">
        <v>269</v>
      </c>
      <c r="D22" t="s">
        <v>270</v>
      </c>
      <c r="E22" t="s">
        <v>281</v>
      </c>
    </row>
    <row r="23" spans="1:5" x14ac:dyDescent="0.25">
      <c r="A23" t="s">
        <v>282</v>
      </c>
      <c r="B23" t="s">
        <v>272</v>
      </c>
      <c r="C23">
        <v>0.78761061899999996</v>
      </c>
      <c r="D23" t="s">
        <v>270</v>
      </c>
      <c r="E23" t="s">
        <v>281</v>
      </c>
    </row>
    <row r="24" spans="1:5" x14ac:dyDescent="0.25">
      <c r="A24" t="s">
        <v>282</v>
      </c>
      <c r="B24" t="s">
        <v>273</v>
      </c>
      <c r="C24">
        <v>0.16814159300000001</v>
      </c>
      <c r="D24" t="s">
        <v>270</v>
      </c>
      <c r="E24" t="s">
        <v>281</v>
      </c>
    </row>
    <row r="25" spans="1:5" x14ac:dyDescent="0.25">
      <c r="A25" t="s">
        <v>282</v>
      </c>
      <c r="B25" t="s">
        <v>274</v>
      </c>
      <c r="C25" t="s">
        <v>269</v>
      </c>
      <c r="D25" t="s">
        <v>270</v>
      </c>
      <c r="E25" t="s">
        <v>281</v>
      </c>
    </row>
    <row r="26" spans="1:5" x14ac:dyDescent="0.25">
      <c r="A26" t="s">
        <v>282</v>
      </c>
      <c r="B26" t="s">
        <v>275</v>
      </c>
      <c r="C26" t="s">
        <v>269</v>
      </c>
      <c r="D26" t="s">
        <v>270</v>
      </c>
      <c r="E26" t="s">
        <v>281</v>
      </c>
    </row>
    <row r="27" spans="1:5" x14ac:dyDescent="0.25">
      <c r="A27" t="s">
        <v>283</v>
      </c>
      <c r="B27" t="s">
        <v>268</v>
      </c>
      <c r="C27">
        <v>0.116666667</v>
      </c>
      <c r="D27" t="s">
        <v>277</v>
      </c>
      <c r="E27" t="s">
        <v>284</v>
      </c>
    </row>
    <row r="28" spans="1:5" x14ac:dyDescent="0.25">
      <c r="A28" t="s">
        <v>283</v>
      </c>
      <c r="B28" t="s">
        <v>272</v>
      </c>
      <c r="C28">
        <v>0.63333333300000005</v>
      </c>
      <c r="D28" t="s">
        <v>277</v>
      </c>
      <c r="E28" t="s">
        <v>284</v>
      </c>
    </row>
    <row r="29" spans="1:5" x14ac:dyDescent="0.25">
      <c r="A29" t="s">
        <v>283</v>
      </c>
      <c r="B29" t="s">
        <v>273</v>
      </c>
      <c r="C29">
        <v>0.241666667</v>
      </c>
      <c r="D29" t="s">
        <v>277</v>
      </c>
      <c r="E29" t="s">
        <v>284</v>
      </c>
    </row>
    <row r="30" spans="1:5" x14ac:dyDescent="0.25">
      <c r="A30" t="s">
        <v>283</v>
      </c>
      <c r="B30" t="s">
        <v>274</v>
      </c>
      <c r="C30" t="s">
        <v>269</v>
      </c>
      <c r="D30" t="s">
        <v>277</v>
      </c>
      <c r="E30" t="s">
        <v>284</v>
      </c>
    </row>
    <row r="31" spans="1:5" x14ac:dyDescent="0.25">
      <c r="A31" t="s">
        <v>283</v>
      </c>
      <c r="B31" t="s">
        <v>275</v>
      </c>
      <c r="C31" t="s">
        <v>269</v>
      </c>
      <c r="D31" t="s">
        <v>277</v>
      </c>
      <c r="E31" t="s">
        <v>284</v>
      </c>
    </row>
    <row r="32" spans="1:5" x14ac:dyDescent="0.25">
      <c r="A32" t="s">
        <v>285</v>
      </c>
      <c r="B32" t="s">
        <v>268</v>
      </c>
      <c r="C32" t="s">
        <v>269</v>
      </c>
      <c r="D32" t="s">
        <v>270</v>
      </c>
      <c r="E32" t="s">
        <v>284</v>
      </c>
    </row>
    <row r="33" spans="1:5" x14ac:dyDescent="0.25">
      <c r="A33" t="s">
        <v>285</v>
      </c>
      <c r="B33" t="s">
        <v>272</v>
      </c>
      <c r="C33">
        <v>0.68421052599999999</v>
      </c>
      <c r="D33" t="s">
        <v>270</v>
      </c>
      <c r="E33" t="s">
        <v>284</v>
      </c>
    </row>
    <row r="34" spans="1:5" x14ac:dyDescent="0.25">
      <c r="A34" t="s">
        <v>285</v>
      </c>
      <c r="B34" t="s">
        <v>273</v>
      </c>
      <c r="C34">
        <v>0.27819548900000002</v>
      </c>
      <c r="D34" t="s">
        <v>270</v>
      </c>
      <c r="E34" t="s">
        <v>284</v>
      </c>
    </row>
    <row r="35" spans="1:5" x14ac:dyDescent="0.25">
      <c r="A35" t="s">
        <v>285</v>
      </c>
      <c r="B35" t="s">
        <v>274</v>
      </c>
      <c r="C35" t="s">
        <v>269</v>
      </c>
      <c r="D35" t="s">
        <v>270</v>
      </c>
      <c r="E35" t="s">
        <v>284</v>
      </c>
    </row>
    <row r="36" spans="1:5" x14ac:dyDescent="0.25">
      <c r="A36" t="s">
        <v>285</v>
      </c>
      <c r="B36" t="s">
        <v>275</v>
      </c>
      <c r="C36" t="s">
        <v>269</v>
      </c>
      <c r="D36" t="s">
        <v>270</v>
      </c>
      <c r="E36" t="s">
        <v>284</v>
      </c>
    </row>
    <row r="37" spans="1:5" x14ac:dyDescent="0.25">
      <c r="A37" t="s">
        <v>286</v>
      </c>
      <c r="B37" t="s">
        <v>268</v>
      </c>
      <c r="C37">
        <v>5.2631578999999998E-2</v>
      </c>
      <c r="D37" t="s">
        <v>270</v>
      </c>
      <c r="E37" t="s">
        <v>287</v>
      </c>
    </row>
    <row r="38" spans="1:5" x14ac:dyDescent="0.25">
      <c r="A38" t="s">
        <v>286</v>
      </c>
      <c r="B38" t="s">
        <v>272</v>
      </c>
      <c r="C38">
        <v>0.59649122799999998</v>
      </c>
      <c r="D38" t="s">
        <v>270</v>
      </c>
      <c r="E38" t="s">
        <v>287</v>
      </c>
    </row>
    <row r="39" spans="1:5" x14ac:dyDescent="0.25">
      <c r="A39" t="s">
        <v>286</v>
      </c>
      <c r="B39" t="s">
        <v>273</v>
      </c>
      <c r="C39">
        <v>0.35087719299999998</v>
      </c>
      <c r="D39" t="s">
        <v>270</v>
      </c>
      <c r="E39" t="s">
        <v>287</v>
      </c>
    </row>
    <row r="40" spans="1:5" x14ac:dyDescent="0.25">
      <c r="A40" t="s">
        <v>286</v>
      </c>
      <c r="B40" t="s">
        <v>274</v>
      </c>
      <c r="C40" t="s">
        <v>269</v>
      </c>
      <c r="D40" t="s">
        <v>270</v>
      </c>
      <c r="E40" t="s">
        <v>287</v>
      </c>
    </row>
    <row r="41" spans="1:5" x14ac:dyDescent="0.25">
      <c r="A41" t="s">
        <v>286</v>
      </c>
      <c r="B41" t="s">
        <v>275</v>
      </c>
      <c r="C41" t="s">
        <v>269</v>
      </c>
      <c r="D41" t="s">
        <v>270</v>
      </c>
      <c r="E41" t="s">
        <v>287</v>
      </c>
    </row>
    <row r="42" spans="1:5" x14ac:dyDescent="0.25">
      <c r="A42" t="s">
        <v>288</v>
      </c>
      <c r="B42" t="s">
        <v>268</v>
      </c>
      <c r="C42" t="s">
        <v>269</v>
      </c>
      <c r="D42" t="s">
        <v>277</v>
      </c>
      <c r="E42" t="s">
        <v>289</v>
      </c>
    </row>
    <row r="43" spans="1:5" x14ac:dyDescent="0.25">
      <c r="A43" t="s">
        <v>288</v>
      </c>
      <c r="B43" t="s">
        <v>272</v>
      </c>
      <c r="C43">
        <v>0.58050847500000002</v>
      </c>
      <c r="D43" t="s">
        <v>277</v>
      </c>
      <c r="E43" t="s">
        <v>289</v>
      </c>
    </row>
    <row r="44" spans="1:5" x14ac:dyDescent="0.25">
      <c r="A44" t="s">
        <v>288</v>
      </c>
      <c r="B44" t="s">
        <v>273</v>
      </c>
      <c r="C44">
        <v>0.36440677999999999</v>
      </c>
      <c r="D44" t="s">
        <v>277</v>
      </c>
      <c r="E44" t="s">
        <v>289</v>
      </c>
    </row>
    <row r="45" spans="1:5" x14ac:dyDescent="0.25">
      <c r="A45" t="s">
        <v>288</v>
      </c>
      <c r="B45" t="s">
        <v>274</v>
      </c>
      <c r="C45" t="s">
        <v>269</v>
      </c>
      <c r="D45" t="s">
        <v>277</v>
      </c>
      <c r="E45" t="s">
        <v>289</v>
      </c>
    </row>
    <row r="46" spans="1:5" x14ac:dyDescent="0.25">
      <c r="A46" t="s">
        <v>288</v>
      </c>
      <c r="B46" t="s">
        <v>275</v>
      </c>
      <c r="C46" t="s">
        <v>269</v>
      </c>
      <c r="D46" t="s">
        <v>277</v>
      </c>
      <c r="E46" t="s">
        <v>289</v>
      </c>
    </row>
    <row r="47" spans="1:5" x14ac:dyDescent="0.25">
      <c r="A47" t="s">
        <v>290</v>
      </c>
      <c r="B47" t="s">
        <v>268</v>
      </c>
      <c r="C47" t="s">
        <v>269</v>
      </c>
      <c r="D47" t="s">
        <v>270</v>
      </c>
      <c r="E47" t="s">
        <v>289</v>
      </c>
    </row>
    <row r="48" spans="1:5" x14ac:dyDescent="0.25">
      <c r="A48" t="s">
        <v>290</v>
      </c>
      <c r="B48" t="s">
        <v>272</v>
      </c>
      <c r="C48">
        <v>0.42042042000000002</v>
      </c>
      <c r="D48" t="s">
        <v>270</v>
      </c>
      <c r="E48" t="s">
        <v>289</v>
      </c>
    </row>
    <row r="49" spans="1:5" x14ac:dyDescent="0.25">
      <c r="A49" t="s">
        <v>290</v>
      </c>
      <c r="B49" t="s">
        <v>273</v>
      </c>
      <c r="C49">
        <v>0.53753753800000004</v>
      </c>
      <c r="D49" t="s">
        <v>270</v>
      </c>
      <c r="E49" t="s">
        <v>289</v>
      </c>
    </row>
    <row r="50" spans="1:5" x14ac:dyDescent="0.25">
      <c r="A50" t="s">
        <v>290</v>
      </c>
      <c r="B50" t="s">
        <v>274</v>
      </c>
      <c r="C50" t="s">
        <v>269</v>
      </c>
      <c r="D50" t="s">
        <v>270</v>
      </c>
      <c r="E50" t="s">
        <v>289</v>
      </c>
    </row>
    <row r="51" spans="1:5" x14ac:dyDescent="0.25">
      <c r="A51" t="s">
        <v>290</v>
      </c>
      <c r="B51" t="s">
        <v>275</v>
      </c>
      <c r="C51" t="s">
        <v>269</v>
      </c>
      <c r="D51" t="s">
        <v>270</v>
      </c>
      <c r="E51" t="s">
        <v>289</v>
      </c>
    </row>
    <row r="52" spans="1:5" x14ac:dyDescent="0.25">
      <c r="A52" t="s">
        <v>291</v>
      </c>
      <c r="B52" t="s">
        <v>268</v>
      </c>
      <c r="C52">
        <v>3.5211267999999997E-2</v>
      </c>
      <c r="D52" t="s">
        <v>277</v>
      </c>
      <c r="E52" t="s">
        <v>292</v>
      </c>
    </row>
    <row r="53" spans="1:5" x14ac:dyDescent="0.25">
      <c r="A53" t="s">
        <v>291</v>
      </c>
      <c r="B53" t="s">
        <v>272</v>
      </c>
      <c r="C53">
        <v>0.683098592</v>
      </c>
      <c r="D53" t="s">
        <v>277</v>
      </c>
      <c r="E53" t="s">
        <v>292</v>
      </c>
    </row>
    <row r="54" spans="1:5" x14ac:dyDescent="0.25">
      <c r="A54" t="s">
        <v>291</v>
      </c>
      <c r="B54" t="s">
        <v>273</v>
      </c>
      <c r="C54">
        <v>0.24647887299999999</v>
      </c>
      <c r="D54" t="s">
        <v>277</v>
      </c>
      <c r="E54" t="s">
        <v>292</v>
      </c>
    </row>
    <row r="55" spans="1:5" x14ac:dyDescent="0.25">
      <c r="A55" t="s">
        <v>291</v>
      </c>
      <c r="B55" t="s">
        <v>274</v>
      </c>
      <c r="C55">
        <v>2.8169013999999999E-2</v>
      </c>
      <c r="D55" t="s">
        <v>277</v>
      </c>
      <c r="E55" t="s">
        <v>292</v>
      </c>
    </row>
    <row r="56" spans="1:5" x14ac:dyDescent="0.25">
      <c r="A56" t="s">
        <v>291</v>
      </c>
      <c r="B56" t="s">
        <v>275</v>
      </c>
      <c r="C56">
        <v>7.0422540000000004E-3</v>
      </c>
      <c r="D56" t="s">
        <v>277</v>
      </c>
      <c r="E56" t="s">
        <v>292</v>
      </c>
    </row>
    <row r="57" spans="1:5" x14ac:dyDescent="0.25">
      <c r="A57" t="s">
        <v>293</v>
      </c>
      <c r="B57" t="s">
        <v>268</v>
      </c>
      <c r="C57">
        <v>2.1505376E-2</v>
      </c>
      <c r="D57" t="s">
        <v>270</v>
      </c>
      <c r="E57" t="s">
        <v>292</v>
      </c>
    </row>
    <row r="58" spans="1:5" x14ac:dyDescent="0.25">
      <c r="A58" t="s">
        <v>293</v>
      </c>
      <c r="B58" t="s">
        <v>272</v>
      </c>
      <c r="C58">
        <v>0.42473118300000001</v>
      </c>
      <c r="D58" t="s">
        <v>270</v>
      </c>
      <c r="E58" t="s">
        <v>292</v>
      </c>
    </row>
    <row r="59" spans="1:5" x14ac:dyDescent="0.25">
      <c r="A59" t="s">
        <v>293</v>
      </c>
      <c r="B59" t="s">
        <v>273</v>
      </c>
      <c r="C59">
        <v>0.54838709699999999</v>
      </c>
      <c r="D59" t="s">
        <v>270</v>
      </c>
      <c r="E59" t="s">
        <v>292</v>
      </c>
    </row>
    <row r="60" spans="1:5" x14ac:dyDescent="0.25">
      <c r="A60" t="s">
        <v>293</v>
      </c>
      <c r="B60" t="s">
        <v>274</v>
      </c>
      <c r="C60">
        <v>5.3763439999999999E-3</v>
      </c>
      <c r="D60" t="s">
        <v>270</v>
      </c>
      <c r="E60" t="s">
        <v>292</v>
      </c>
    </row>
    <row r="61" spans="1:5" x14ac:dyDescent="0.25">
      <c r="A61" t="s">
        <v>293</v>
      </c>
      <c r="B61" t="s">
        <v>275</v>
      </c>
      <c r="C61">
        <v>0</v>
      </c>
      <c r="D61" t="s">
        <v>270</v>
      </c>
      <c r="E61" t="s">
        <v>292</v>
      </c>
    </row>
    <row r="62" spans="1:5" x14ac:dyDescent="0.25">
      <c r="A62" t="s">
        <v>294</v>
      </c>
      <c r="B62" t="s">
        <v>268</v>
      </c>
      <c r="C62">
        <v>1.6759777E-2</v>
      </c>
      <c r="D62" t="s">
        <v>277</v>
      </c>
      <c r="E62" t="s">
        <v>295</v>
      </c>
    </row>
    <row r="63" spans="1:5" x14ac:dyDescent="0.25">
      <c r="A63" t="s">
        <v>294</v>
      </c>
      <c r="B63" t="s">
        <v>272</v>
      </c>
      <c r="C63">
        <v>0.59776536300000005</v>
      </c>
      <c r="D63" t="s">
        <v>277</v>
      </c>
      <c r="E63" t="s">
        <v>295</v>
      </c>
    </row>
    <row r="64" spans="1:5" x14ac:dyDescent="0.25">
      <c r="A64" t="s">
        <v>294</v>
      </c>
      <c r="B64" t="s">
        <v>273</v>
      </c>
      <c r="C64">
        <v>0.37430167600000003</v>
      </c>
      <c r="D64" t="s">
        <v>277</v>
      </c>
      <c r="E64" t="s">
        <v>295</v>
      </c>
    </row>
    <row r="65" spans="1:5" x14ac:dyDescent="0.25">
      <c r="A65" t="s">
        <v>294</v>
      </c>
      <c r="B65" t="s">
        <v>274</v>
      </c>
      <c r="C65">
        <v>1.1173183999999999E-2</v>
      </c>
      <c r="D65" t="s">
        <v>277</v>
      </c>
      <c r="E65" t="s">
        <v>295</v>
      </c>
    </row>
    <row r="66" spans="1:5" x14ac:dyDescent="0.25">
      <c r="A66" t="s">
        <v>294</v>
      </c>
      <c r="B66" t="s">
        <v>275</v>
      </c>
      <c r="C66">
        <v>0</v>
      </c>
      <c r="D66" t="s">
        <v>277</v>
      </c>
      <c r="E66" t="s">
        <v>295</v>
      </c>
    </row>
    <row r="67" spans="1:5" x14ac:dyDescent="0.25">
      <c r="A67" t="s">
        <v>296</v>
      </c>
      <c r="B67" t="s">
        <v>268</v>
      </c>
      <c r="C67" t="s">
        <v>269</v>
      </c>
      <c r="D67" t="s">
        <v>270</v>
      </c>
      <c r="E67" t="s">
        <v>295</v>
      </c>
    </row>
    <row r="68" spans="1:5" x14ac:dyDescent="0.25">
      <c r="A68" t="s">
        <v>296</v>
      </c>
      <c r="B68" t="s">
        <v>272</v>
      </c>
      <c r="C68">
        <v>0.54545454500000001</v>
      </c>
      <c r="D68" t="s">
        <v>270</v>
      </c>
      <c r="E68" t="s">
        <v>295</v>
      </c>
    </row>
    <row r="69" spans="1:5" x14ac:dyDescent="0.25">
      <c r="A69" t="s">
        <v>296</v>
      </c>
      <c r="B69" t="s">
        <v>273</v>
      </c>
      <c r="C69">
        <v>0.43939393900000001</v>
      </c>
      <c r="D69" t="s">
        <v>270</v>
      </c>
      <c r="E69" t="s">
        <v>295</v>
      </c>
    </row>
    <row r="70" spans="1:5" x14ac:dyDescent="0.25">
      <c r="A70" t="s">
        <v>296</v>
      </c>
      <c r="B70" t="s">
        <v>274</v>
      </c>
      <c r="C70" t="s">
        <v>269</v>
      </c>
      <c r="D70" t="s">
        <v>270</v>
      </c>
      <c r="E70" t="s">
        <v>295</v>
      </c>
    </row>
    <row r="71" spans="1:5" x14ac:dyDescent="0.25">
      <c r="A71" t="s">
        <v>296</v>
      </c>
      <c r="B71" t="s">
        <v>275</v>
      </c>
      <c r="C71" t="s">
        <v>269</v>
      </c>
      <c r="D71" t="s">
        <v>270</v>
      </c>
      <c r="E71" t="s">
        <v>295</v>
      </c>
    </row>
    <row r="72" spans="1:5" x14ac:dyDescent="0.25">
      <c r="A72" t="s">
        <v>297</v>
      </c>
      <c r="B72" t="s">
        <v>268</v>
      </c>
      <c r="C72" t="s">
        <v>269</v>
      </c>
      <c r="D72" t="s">
        <v>270</v>
      </c>
      <c r="E72" t="s">
        <v>298</v>
      </c>
    </row>
    <row r="73" spans="1:5" x14ac:dyDescent="0.25">
      <c r="A73" t="s">
        <v>297</v>
      </c>
      <c r="B73" t="s">
        <v>272</v>
      </c>
      <c r="C73">
        <v>0.63157894699999995</v>
      </c>
      <c r="D73" t="s">
        <v>270</v>
      </c>
      <c r="E73" t="s">
        <v>298</v>
      </c>
    </row>
    <row r="74" spans="1:5" x14ac:dyDescent="0.25">
      <c r="A74" t="s">
        <v>297</v>
      </c>
      <c r="B74" t="s">
        <v>273</v>
      </c>
      <c r="C74">
        <v>0.34210526299999999</v>
      </c>
      <c r="D74" t="s">
        <v>270</v>
      </c>
      <c r="E74" t="s">
        <v>298</v>
      </c>
    </row>
    <row r="75" spans="1:5" x14ac:dyDescent="0.25">
      <c r="A75" t="s">
        <v>297</v>
      </c>
      <c r="B75" t="s">
        <v>274</v>
      </c>
      <c r="C75" t="s">
        <v>269</v>
      </c>
      <c r="D75" t="s">
        <v>270</v>
      </c>
      <c r="E75" t="s">
        <v>298</v>
      </c>
    </row>
    <row r="76" spans="1:5" x14ac:dyDescent="0.25">
      <c r="A76" t="s">
        <v>297</v>
      </c>
      <c r="B76" t="s">
        <v>275</v>
      </c>
      <c r="C76" t="s">
        <v>269</v>
      </c>
      <c r="D76" t="s">
        <v>270</v>
      </c>
      <c r="E76" t="s">
        <v>298</v>
      </c>
    </row>
    <row r="77" spans="1:5" x14ac:dyDescent="0.25">
      <c r="A77" t="s">
        <v>299</v>
      </c>
      <c r="B77" t="s">
        <v>268</v>
      </c>
      <c r="C77" t="s">
        <v>269</v>
      </c>
      <c r="D77" t="s">
        <v>277</v>
      </c>
      <c r="E77" t="s">
        <v>300</v>
      </c>
    </row>
    <row r="78" spans="1:5" x14ac:dyDescent="0.25">
      <c r="A78" t="s">
        <v>299</v>
      </c>
      <c r="B78" t="s">
        <v>272</v>
      </c>
      <c r="C78">
        <v>0.6</v>
      </c>
      <c r="D78" t="s">
        <v>277</v>
      </c>
      <c r="E78" t="s">
        <v>300</v>
      </c>
    </row>
    <row r="79" spans="1:5" x14ac:dyDescent="0.25">
      <c r="A79" t="s">
        <v>299</v>
      </c>
      <c r="B79" t="s">
        <v>273</v>
      </c>
      <c r="C79">
        <v>0.3</v>
      </c>
      <c r="D79" t="s">
        <v>277</v>
      </c>
      <c r="E79" t="s">
        <v>300</v>
      </c>
    </row>
    <row r="80" spans="1:5" x14ac:dyDescent="0.25">
      <c r="A80" t="s">
        <v>299</v>
      </c>
      <c r="B80" t="s">
        <v>274</v>
      </c>
      <c r="C80" t="s">
        <v>269</v>
      </c>
      <c r="D80" t="s">
        <v>277</v>
      </c>
      <c r="E80" t="s">
        <v>300</v>
      </c>
    </row>
    <row r="81" spans="1:5" x14ac:dyDescent="0.25">
      <c r="A81" t="s">
        <v>299</v>
      </c>
      <c r="B81" t="s">
        <v>275</v>
      </c>
      <c r="C81" t="s">
        <v>269</v>
      </c>
      <c r="D81" t="s">
        <v>277</v>
      </c>
      <c r="E81" t="s">
        <v>300</v>
      </c>
    </row>
    <row r="82" spans="1:5" x14ac:dyDescent="0.25">
      <c r="A82" t="s">
        <v>301</v>
      </c>
      <c r="B82" t="s">
        <v>268</v>
      </c>
      <c r="C82" t="s">
        <v>269</v>
      </c>
      <c r="D82" t="s">
        <v>270</v>
      </c>
      <c r="E82" t="s">
        <v>300</v>
      </c>
    </row>
    <row r="83" spans="1:5" x14ac:dyDescent="0.25">
      <c r="A83" t="s">
        <v>301</v>
      </c>
      <c r="B83" t="s">
        <v>272</v>
      </c>
      <c r="C83">
        <v>0.81578947400000001</v>
      </c>
      <c r="D83" t="s">
        <v>270</v>
      </c>
      <c r="E83" t="s">
        <v>300</v>
      </c>
    </row>
    <row r="84" spans="1:5" x14ac:dyDescent="0.25">
      <c r="A84" t="s">
        <v>301</v>
      </c>
      <c r="B84" t="s">
        <v>273</v>
      </c>
      <c r="C84" t="s">
        <v>269</v>
      </c>
      <c r="D84" t="s">
        <v>270</v>
      </c>
      <c r="E84" t="s">
        <v>300</v>
      </c>
    </row>
    <row r="85" spans="1:5" x14ac:dyDescent="0.25">
      <c r="A85" t="s">
        <v>301</v>
      </c>
      <c r="B85" t="s">
        <v>274</v>
      </c>
      <c r="C85" t="s">
        <v>269</v>
      </c>
      <c r="D85" t="s">
        <v>270</v>
      </c>
      <c r="E85" t="s">
        <v>300</v>
      </c>
    </row>
    <row r="86" spans="1:5" x14ac:dyDescent="0.25">
      <c r="A86" t="s">
        <v>301</v>
      </c>
      <c r="B86" t="s">
        <v>275</v>
      </c>
      <c r="C86" t="s">
        <v>269</v>
      </c>
      <c r="D86" t="s">
        <v>270</v>
      </c>
      <c r="E86" t="s"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raw data</vt:lpstr>
      <vt:lpstr>Sheet1</vt:lpstr>
      <vt:lpstr>'raw data'!__Translation_1</vt:lpstr>
      <vt:lpstr>Sheet1!ChrmClassProportions_melt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April Peterson</dc:creator>
  <cp:lastModifiedBy>April Peterson</cp:lastModifiedBy>
  <dcterms:created xsi:type="dcterms:W3CDTF">2020-11-24T03:32:44Z</dcterms:created>
  <dcterms:modified xsi:type="dcterms:W3CDTF">2020-11-24T17:17:18Z</dcterms:modified>
</cp:coreProperties>
</file>