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rhee/Dropbox/Publications/Fan-QTL-2020/SubmittedToG3/revision_response_to_reviwers/New_or_edited_supplementals/"/>
    </mc:Choice>
  </mc:AlternateContent>
  <xr:revisionPtr revIDLastSave="0" documentId="13_ncr:1_{66F7BE9B-9D8C-954E-9B2C-07C25790B378}" xr6:coauthVersionLast="45" xr6:coauthVersionMax="45" xr10:uidLastSave="{00000000-0000-0000-0000-000000000000}"/>
  <bookViews>
    <workbookView xWindow="11920" yWindow="460" windowWidth="29260" windowHeight="15060" tabRatio="500" xr2:uid="{00000000-000D-0000-FFFF-FFFF00000000}"/>
  </bookViews>
  <sheets>
    <sheet name="Sorghum and Setar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" i="1" l="1"/>
  <c r="L6" i="1"/>
  <c r="M7" i="1"/>
  <c r="N8" i="1"/>
  <c r="L10" i="1"/>
  <c r="M11" i="1"/>
  <c r="N12" i="1"/>
  <c r="M3" i="1"/>
  <c r="M15" i="1" s="1"/>
  <c r="F13" i="1"/>
  <c r="G13" i="1"/>
  <c r="H13" i="1"/>
  <c r="H12" i="1"/>
  <c r="G12" i="1"/>
  <c r="M12" i="1" s="1"/>
  <c r="F12" i="1"/>
  <c r="L12" i="1" s="1"/>
  <c r="H4" i="1"/>
  <c r="H5" i="1"/>
  <c r="N5" i="1" s="1"/>
  <c r="H6" i="1"/>
  <c r="N6" i="1" s="1"/>
  <c r="H7" i="1"/>
  <c r="N7" i="1" s="1"/>
  <c r="H8" i="1"/>
  <c r="H9" i="1"/>
  <c r="N9" i="1" s="1"/>
  <c r="H10" i="1"/>
  <c r="N10" i="1" s="1"/>
  <c r="H11" i="1"/>
  <c r="N11" i="1" s="1"/>
  <c r="H3" i="1"/>
  <c r="N3" i="1" s="1"/>
  <c r="N15" i="1" s="1"/>
  <c r="G4" i="1"/>
  <c r="M4" i="1" s="1"/>
  <c r="G5" i="1"/>
  <c r="M5" i="1" s="1"/>
  <c r="G6" i="1"/>
  <c r="M6" i="1" s="1"/>
  <c r="G7" i="1"/>
  <c r="G8" i="1"/>
  <c r="M8" i="1" s="1"/>
  <c r="G9" i="1"/>
  <c r="M9" i="1" s="1"/>
  <c r="G10" i="1"/>
  <c r="M10" i="1" s="1"/>
  <c r="G11" i="1"/>
  <c r="G3" i="1"/>
  <c r="F4" i="1"/>
  <c r="L4" i="1" s="1"/>
  <c r="F5" i="1"/>
  <c r="L5" i="1" s="1"/>
  <c r="F6" i="1"/>
  <c r="F7" i="1"/>
  <c r="L7" i="1" s="1"/>
  <c r="F8" i="1"/>
  <c r="L8" i="1" s="1"/>
  <c r="F9" i="1"/>
  <c r="L9" i="1" s="1"/>
  <c r="F10" i="1"/>
  <c r="F11" i="1"/>
  <c r="L11" i="1" s="1"/>
  <c r="F3" i="1"/>
  <c r="L3" i="1" s="1"/>
  <c r="L15" i="1" s="1"/>
</calcChain>
</file>

<file path=xl/sharedStrings.xml><?xml version="1.0" encoding="utf-8"?>
<sst xmlns="http://schemas.openxmlformats.org/spreadsheetml/2006/main" count="68" uniqueCount="52">
  <si>
    <t>QTL Trait</t>
  </si>
  <si>
    <t>Genes in QTL</t>
  </si>
  <si>
    <t>Reference</t>
  </si>
  <si>
    <t>Light sensitivity</t>
  </si>
  <si>
    <r>
      <t>Yang</t>
    </r>
    <r>
      <rPr>
        <i/>
        <sz val="11"/>
        <color rgb="FF000000"/>
        <rFont val="Arial"/>
        <family val="2"/>
      </rPr>
      <t xml:space="preserve"> et al.</t>
    </r>
    <r>
      <rPr>
        <sz val="11"/>
        <color rgb="FF000000"/>
        <rFont val="Arial"/>
        <family val="2"/>
      </rPr>
      <t>, 2014</t>
    </r>
  </si>
  <si>
    <t>Brown midrib</t>
  </si>
  <si>
    <r>
      <t>Saballos</t>
    </r>
    <r>
      <rPr>
        <i/>
        <sz val="11"/>
        <color rgb="FF000000"/>
        <rFont val="Arial"/>
        <family val="2"/>
      </rPr>
      <t xml:space="preserve"> et al.</t>
    </r>
    <r>
      <rPr>
        <sz val="11"/>
        <color rgb="FF000000"/>
        <rFont val="Arial"/>
        <family val="2"/>
      </rPr>
      <t xml:space="preserve">, </t>
    </r>
    <r>
      <rPr>
        <sz val="11"/>
        <color theme="1"/>
        <rFont val="Arial"/>
        <family val="2"/>
      </rPr>
      <t>2012</t>
    </r>
  </si>
  <si>
    <t>Amylose</t>
  </si>
  <si>
    <r>
      <t>Boyles</t>
    </r>
    <r>
      <rPr>
        <i/>
        <sz val="11"/>
        <color rgb="FF000000"/>
        <rFont val="Arial"/>
        <family val="2"/>
      </rPr>
      <t xml:space="preserve"> et al.</t>
    </r>
    <r>
      <rPr>
        <sz val="11"/>
        <color rgb="FF000000"/>
        <rFont val="Arial"/>
        <family val="2"/>
      </rPr>
      <t xml:space="preserve">, </t>
    </r>
    <r>
      <rPr>
        <sz val="11"/>
        <color theme="1"/>
        <rFont val="Arial"/>
        <family val="2"/>
      </rPr>
      <t>2017</t>
    </r>
  </si>
  <si>
    <t>Fungus resistance</t>
  </si>
  <si>
    <r>
      <t>Kawahigashi</t>
    </r>
    <r>
      <rPr>
        <i/>
        <sz val="11"/>
        <color rgb="FF000000"/>
        <rFont val="Arial"/>
        <family val="2"/>
      </rPr>
      <t xml:space="preserve"> et al.</t>
    </r>
    <r>
      <rPr>
        <sz val="11"/>
        <color rgb="FF000000"/>
        <rFont val="Arial"/>
        <family val="2"/>
      </rPr>
      <t xml:space="preserve">, 2011 </t>
    </r>
  </si>
  <si>
    <t>Plant height</t>
  </si>
  <si>
    <r>
      <t>Hilley</t>
    </r>
    <r>
      <rPr>
        <i/>
        <sz val="11"/>
        <color rgb="FF000000"/>
        <rFont val="Arial"/>
        <family val="2"/>
      </rPr>
      <t xml:space="preserve"> et al.</t>
    </r>
    <r>
      <rPr>
        <sz val="11"/>
        <color rgb="FF000000"/>
        <rFont val="Arial"/>
        <family val="2"/>
      </rPr>
      <t xml:space="preserve">, </t>
    </r>
    <r>
      <rPr>
        <sz val="11"/>
        <color theme="1"/>
        <rFont val="Arial"/>
        <family val="2"/>
      </rPr>
      <t>2017</t>
    </r>
  </si>
  <si>
    <t>Seed shattering</t>
  </si>
  <si>
    <r>
      <t xml:space="preserve">Lin </t>
    </r>
    <r>
      <rPr>
        <i/>
        <sz val="11"/>
        <color rgb="FF000000"/>
        <rFont val="Arial"/>
        <family val="2"/>
      </rPr>
      <t>et al.</t>
    </r>
    <r>
      <rPr>
        <sz val="11"/>
        <color rgb="FF000000"/>
        <rFont val="Arial"/>
        <family val="2"/>
      </rPr>
      <t>, 2012</t>
    </r>
  </si>
  <si>
    <t>Aluminum tolerance</t>
  </si>
  <si>
    <r>
      <t>Magalhaes</t>
    </r>
    <r>
      <rPr>
        <i/>
        <sz val="11"/>
        <color rgb="FF000000"/>
        <rFont val="Arial"/>
        <family val="2"/>
      </rPr>
      <t xml:space="preserve"> et al.</t>
    </r>
    <r>
      <rPr>
        <sz val="11"/>
        <color rgb="FF000000"/>
        <rFont val="Arial"/>
        <family val="2"/>
      </rPr>
      <t xml:space="preserve">, </t>
    </r>
    <r>
      <rPr>
        <sz val="11"/>
        <color theme="1"/>
        <rFont val="Arial"/>
        <family val="2"/>
      </rPr>
      <t>2007</t>
    </r>
  </si>
  <si>
    <r>
      <t xml:space="preserve">Murphy </t>
    </r>
    <r>
      <rPr>
        <i/>
        <sz val="11"/>
        <color rgb="FF000000"/>
        <rFont val="Arial"/>
        <family val="2"/>
      </rPr>
      <t>et al.</t>
    </r>
    <r>
      <rPr>
        <sz val="11"/>
        <color rgb="FF000000"/>
        <rFont val="Arial"/>
        <family val="2"/>
      </rPr>
      <t>, 2014</t>
    </r>
  </si>
  <si>
    <t>Pollen fertility</t>
  </si>
  <si>
    <r>
      <t>Jordan</t>
    </r>
    <r>
      <rPr>
        <i/>
        <sz val="11"/>
        <color rgb="FF000000"/>
        <rFont val="Arial"/>
        <family val="2"/>
      </rPr>
      <t xml:space="preserve"> et al.</t>
    </r>
    <r>
      <rPr>
        <sz val="11"/>
        <color rgb="FF000000"/>
        <rFont val="Arial"/>
        <family val="2"/>
      </rPr>
      <t xml:space="preserve">, 2010 </t>
    </r>
  </si>
  <si>
    <t>Flowering time</t>
  </si>
  <si>
    <r>
      <t xml:space="preserve">Murphy </t>
    </r>
    <r>
      <rPr>
        <i/>
        <sz val="11"/>
        <color rgb="FF000000"/>
        <rFont val="Arial"/>
        <family val="2"/>
      </rPr>
      <t>et al.</t>
    </r>
    <r>
      <rPr>
        <sz val="11"/>
        <color rgb="FF000000"/>
        <rFont val="Arial"/>
        <family val="2"/>
      </rPr>
      <t>, 2011</t>
    </r>
  </si>
  <si>
    <t>Top 5% gene</t>
  </si>
  <si>
    <t>Top 20% gene</t>
  </si>
  <si>
    <t>Top 10 % gene</t>
  </si>
  <si>
    <t>Species</t>
  </si>
  <si>
    <t>Sorghum</t>
  </si>
  <si>
    <t>Setaria</t>
  </si>
  <si>
    <t>Plant Height</t>
  </si>
  <si>
    <t>Feldman et al., 2017</t>
  </si>
  <si>
    <t>Top 5% hit</t>
  </si>
  <si>
    <t>Top 10 % hit</t>
  </si>
  <si>
    <t>Top 20% hit</t>
  </si>
  <si>
    <t>Percent rank</t>
  </si>
  <si>
    <t>Gene name</t>
  </si>
  <si>
    <t>phyB</t>
  </si>
  <si>
    <t>bmr2</t>
  </si>
  <si>
    <t>Wx</t>
  </si>
  <si>
    <t>Ds1</t>
  </si>
  <si>
    <t>Dw2</t>
  </si>
  <si>
    <t>Sh1</t>
  </si>
  <si>
    <t>MATE</t>
  </si>
  <si>
    <t>ghd7</t>
  </si>
  <si>
    <t>PPR</t>
  </si>
  <si>
    <t>PRR37</t>
  </si>
  <si>
    <t>No known causal gene</t>
  </si>
  <si>
    <t>NA</t>
  </si>
  <si>
    <t>5% precision</t>
  </si>
  <si>
    <t>10% precision</t>
  </si>
  <si>
    <t>20% precision</t>
  </si>
  <si>
    <t>average</t>
  </si>
  <si>
    <t xml:space="preserve">Supplemental Table S5. The number of prioritized genes at different cutoffs for the sorghum and Setaria QTLs included in this study.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</si>
</sst>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i/>
      <sz val="11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rgb="FF000000"/>
      </top>
      <bottom/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2" xfId="0" applyBorder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"/>
  <sheetViews>
    <sheetView tabSelected="1" workbookViewId="0"/>
  </sheetViews>
  <sheetFormatPr baseColWidth="10" defaultRowHeight="16" x14ac:dyDescent="0.2"/>
  <cols>
    <col min="4" max="5" width="13.83203125" customWidth="1"/>
    <col min="10" max="10" width="12.5" customWidth="1"/>
    <col min="15" max="15" width="24.83203125" customWidth="1"/>
  </cols>
  <sheetData>
    <row r="1" spans="1:15" ht="17" thickBot="1" x14ac:dyDescent="0.25">
      <c r="A1" t="s">
        <v>51</v>
      </c>
    </row>
    <row r="2" spans="1:15" ht="31" thickBot="1" x14ac:dyDescent="0.25">
      <c r="A2" s="1" t="s">
        <v>25</v>
      </c>
      <c r="B2" s="1" t="s">
        <v>0</v>
      </c>
      <c r="C2" s="1" t="s">
        <v>34</v>
      </c>
      <c r="D2" s="2" t="s">
        <v>1</v>
      </c>
      <c r="E2" s="2" t="s">
        <v>33</v>
      </c>
      <c r="F2" s="2" t="s">
        <v>22</v>
      </c>
      <c r="G2" s="2" t="s">
        <v>24</v>
      </c>
      <c r="H2" s="2" t="s">
        <v>23</v>
      </c>
      <c r="I2" s="2" t="s">
        <v>30</v>
      </c>
      <c r="J2" s="2" t="s">
        <v>31</v>
      </c>
      <c r="K2" s="2" t="s">
        <v>32</v>
      </c>
      <c r="L2" s="2" t="s">
        <v>47</v>
      </c>
      <c r="M2" s="2" t="s">
        <v>48</v>
      </c>
      <c r="N2" s="2" t="s">
        <v>49</v>
      </c>
      <c r="O2" s="2" t="s">
        <v>2</v>
      </c>
    </row>
    <row r="3" spans="1:15" ht="30" x14ac:dyDescent="0.2">
      <c r="A3" t="s">
        <v>26</v>
      </c>
      <c r="B3" s="3" t="s">
        <v>3</v>
      </c>
      <c r="C3" s="15" t="s">
        <v>35</v>
      </c>
      <c r="D3" s="4">
        <v>144</v>
      </c>
      <c r="E3" s="14">
        <v>0.01</v>
      </c>
      <c r="F3" s="4">
        <f t="shared" ref="F3:F13" si="0">ROUNDUP($D3*0.05,0)</f>
        <v>8</v>
      </c>
      <c r="G3" s="4">
        <f t="shared" ref="G3:G13" si="1">ROUNDUP($D3*0.1,0)</f>
        <v>15</v>
      </c>
      <c r="H3" s="4">
        <f t="shared" ref="H3:H13" si="2">ROUNDUP($D3*0.2,0)</f>
        <v>29</v>
      </c>
      <c r="I3" s="4">
        <v>1</v>
      </c>
      <c r="J3" s="4">
        <v>1</v>
      </c>
      <c r="K3" s="4">
        <v>1</v>
      </c>
      <c r="L3" s="16">
        <f>I3/F3</f>
        <v>0.125</v>
      </c>
      <c r="M3" s="16">
        <f t="shared" ref="M3:N3" si="3">J3/G3</f>
        <v>6.6666666666666666E-2</v>
      </c>
      <c r="N3" s="16">
        <f t="shared" si="3"/>
        <v>3.4482758620689655E-2</v>
      </c>
      <c r="O3" s="4" t="s">
        <v>4</v>
      </c>
    </row>
    <row r="4" spans="1:15" ht="30" x14ac:dyDescent="0.2">
      <c r="A4" t="s">
        <v>26</v>
      </c>
      <c r="B4" s="3" t="s">
        <v>5</v>
      </c>
      <c r="C4" s="15" t="s">
        <v>36</v>
      </c>
      <c r="D4" s="4">
        <v>27</v>
      </c>
      <c r="E4" s="13">
        <v>0.03</v>
      </c>
      <c r="F4" s="6">
        <f t="shared" si="0"/>
        <v>2</v>
      </c>
      <c r="G4" s="6">
        <f t="shared" si="1"/>
        <v>3</v>
      </c>
      <c r="H4" s="6">
        <f t="shared" si="2"/>
        <v>6</v>
      </c>
      <c r="I4" s="4">
        <v>1</v>
      </c>
      <c r="J4" s="4">
        <v>1</v>
      </c>
      <c r="K4" s="4">
        <v>1</v>
      </c>
      <c r="L4" s="16">
        <f t="shared" ref="L4:L12" si="4">I4/F4</f>
        <v>0.5</v>
      </c>
      <c r="M4" s="16">
        <f t="shared" ref="M4:M12" si="5">J4/G4</f>
        <v>0.33333333333333331</v>
      </c>
      <c r="N4" s="16">
        <f t="shared" ref="N4:N12" si="6">K4/H4</f>
        <v>0.16666666666666666</v>
      </c>
      <c r="O4" s="5" t="s">
        <v>6</v>
      </c>
    </row>
    <row r="5" spans="1:15" ht="30" x14ac:dyDescent="0.2">
      <c r="A5" t="s">
        <v>26</v>
      </c>
      <c r="B5" s="3" t="s">
        <v>7</v>
      </c>
      <c r="C5" s="15" t="s">
        <v>37</v>
      </c>
      <c r="D5" s="4">
        <v>706</v>
      </c>
      <c r="E5" s="13">
        <v>0.03</v>
      </c>
      <c r="F5" s="6">
        <f t="shared" si="0"/>
        <v>36</v>
      </c>
      <c r="G5" s="6">
        <f t="shared" si="1"/>
        <v>71</v>
      </c>
      <c r="H5" s="6">
        <f t="shared" si="2"/>
        <v>142</v>
      </c>
      <c r="I5" s="4">
        <v>1</v>
      </c>
      <c r="J5" s="4">
        <v>1</v>
      </c>
      <c r="K5" s="4">
        <v>1</v>
      </c>
      <c r="L5" s="16">
        <f t="shared" si="4"/>
        <v>2.7777777777777776E-2</v>
      </c>
      <c r="M5" s="16">
        <f t="shared" si="5"/>
        <v>1.4084507042253521E-2</v>
      </c>
      <c r="N5" s="16">
        <f t="shared" si="6"/>
        <v>7.0422535211267607E-3</v>
      </c>
      <c r="O5" s="5" t="s">
        <v>8</v>
      </c>
    </row>
    <row r="6" spans="1:15" ht="45" x14ac:dyDescent="0.2">
      <c r="A6" t="s">
        <v>26</v>
      </c>
      <c r="B6" s="3" t="s">
        <v>9</v>
      </c>
      <c r="C6" s="15" t="s">
        <v>38</v>
      </c>
      <c r="D6" s="4">
        <v>389</v>
      </c>
      <c r="E6" s="13">
        <v>0.15</v>
      </c>
      <c r="F6" s="6">
        <f t="shared" si="0"/>
        <v>20</v>
      </c>
      <c r="G6" s="6">
        <f t="shared" si="1"/>
        <v>39</v>
      </c>
      <c r="H6" s="6">
        <f t="shared" si="2"/>
        <v>78</v>
      </c>
      <c r="I6" s="6">
        <v>0</v>
      </c>
      <c r="J6" s="6">
        <v>0</v>
      </c>
      <c r="K6" s="6">
        <v>1</v>
      </c>
      <c r="L6" s="16">
        <f t="shared" si="4"/>
        <v>0</v>
      </c>
      <c r="M6" s="16">
        <f t="shared" si="5"/>
        <v>0</v>
      </c>
      <c r="N6" s="16">
        <f t="shared" si="6"/>
        <v>1.282051282051282E-2</v>
      </c>
      <c r="O6" s="4" t="s">
        <v>10</v>
      </c>
    </row>
    <row r="7" spans="1:15" ht="30" x14ac:dyDescent="0.2">
      <c r="A7" t="s">
        <v>26</v>
      </c>
      <c r="B7" s="3" t="s">
        <v>11</v>
      </c>
      <c r="C7" s="15" t="s">
        <v>39</v>
      </c>
      <c r="D7" s="4">
        <v>335</v>
      </c>
      <c r="E7" s="13">
        <v>0.15</v>
      </c>
      <c r="F7" s="6">
        <f t="shared" si="0"/>
        <v>17</v>
      </c>
      <c r="G7" s="6">
        <f t="shared" si="1"/>
        <v>34</v>
      </c>
      <c r="H7" s="6">
        <f t="shared" si="2"/>
        <v>67</v>
      </c>
      <c r="I7" s="6">
        <v>0</v>
      </c>
      <c r="J7" s="6">
        <v>0</v>
      </c>
      <c r="K7" s="6">
        <v>1</v>
      </c>
      <c r="L7" s="16">
        <f t="shared" si="4"/>
        <v>0</v>
      </c>
      <c r="M7" s="16">
        <f t="shared" si="5"/>
        <v>0</v>
      </c>
      <c r="N7" s="16">
        <f t="shared" si="6"/>
        <v>1.4925373134328358E-2</v>
      </c>
      <c r="O7" s="4" t="s">
        <v>12</v>
      </c>
    </row>
    <row r="8" spans="1:15" ht="30" x14ac:dyDescent="0.2">
      <c r="A8" t="s">
        <v>26</v>
      </c>
      <c r="B8" s="3" t="s">
        <v>13</v>
      </c>
      <c r="C8" s="15" t="s">
        <v>40</v>
      </c>
      <c r="D8" s="4">
        <v>117</v>
      </c>
      <c r="E8" s="13">
        <v>0.18</v>
      </c>
      <c r="F8" s="6">
        <f t="shared" si="0"/>
        <v>6</v>
      </c>
      <c r="G8" s="6">
        <f t="shared" si="1"/>
        <v>12</v>
      </c>
      <c r="H8" s="6">
        <f t="shared" si="2"/>
        <v>24</v>
      </c>
      <c r="I8" s="6">
        <v>0</v>
      </c>
      <c r="J8" s="6">
        <v>0</v>
      </c>
      <c r="K8" s="6">
        <v>1</v>
      </c>
      <c r="L8" s="16">
        <f t="shared" si="4"/>
        <v>0</v>
      </c>
      <c r="M8" s="16">
        <f t="shared" si="5"/>
        <v>0</v>
      </c>
      <c r="N8" s="16">
        <f t="shared" si="6"/>
        <v>4.1666666666666664E-2</v>
      </c>
      <c r="O8" s="4" t="s">
        <v>14</v>
      </c>
    </row>
    <row r="9" spans="1:15" ht="30" x14ac:dyDescent="0.2">
      <c r="A9" t="s">
        <v>26</v>
      </c>
      <c r="B9" s="3" t="s">
        <v>15</v>
      </c>
      <c r="C9" s="15" t="s">
        <v>41</v>
      </c>
      <c r="D9" s="4">
        <v>26</v>
      </c>
      <c r="E9" s="13">
        <v>0.19</v>
      </c>
      <c r="F9" s="6">
        <f t="shared" si="0"/>
        <v>2</v>
      </c>
      <c r="G9" s="6">
        <f t="shared" si="1"/>
        <v>3</v>
      </c>
      <c r="H9" s="6">
        <f t="shared" si="2"/>
        <v>6</v>
      </c>
      <c r="I9" s="6">
        <v>0</v>
      </c>
      <c r="J9" s="6">
        <v>0</v>
      </c>
      <c r="K9" s="6">
        <v>1</v>
      </c>
      <c r="L9" s="16">
        <f t="shared" si="4"/>
        <v>0</v>
      </c>
      <c r="M9" s="16">
        <f t="shared" si="5"/>
        <v>0</v>
      </c>
      <c r="N9" s="16">
        <f t="shared" si="6"/>
        <v>0.16666666666666666</v>
      </c>
      <c r="O9" s="5" t="s">
        <v>16</v>
      </c>
    </row>
    <row r="10" spans="1:15" ht="30" x14ac:dyDescent="0.2">
      <c r="A10" t="s">
        <v>26</v>
      </c>
      <c r="B10" s="3" t="s">
        <v>3</v>
      </c>
      <c r="C10" s="15" t="s">
        <v>42</v>
      </c>
      <c r="D10" s="4">
        <v>115</v>
      </c>
      <c r="E10" s="13">
        <v>0.61</v>
      </c>
      <c r="F10" s="6">
        <f t="shared" si="0"/>
        <v>6</v>
      </c>
      <c r="G10" s="6">
        <f t="shared" si="1"/>
        <v>12</v>
      </c>
      <c r="H10" s="6">
        <f t="shared" si="2"/>
        <v>23</v>
      </c>
      <c r="I10" s="6">
        <v>0</v>
      </c>
      <c r="J10" s="6">
        <v>0</v>
      </c>
      <c r="K10" s="6">
        <v>0</v>
      </c>
      <c r="L10" s="16">
        <f t="shared" si="4"/>
        <v>0</v>
      </c>
      <c r="M10" s="16">
        <f t="shared" si="5"/>
        <v>0</v>
      </c>
      <c r="N10" s="16">
        <f t="shared" si="6"/>
        <v>0</v>
      </c>
      <c r="O10" s="4" t="s">
        <v>17</v>
      </c>
    </row>
    <row r="11" spans="1:15" ht="30" x14ac:dyDescent="0.2">
      <c r="A11" t="s">
        <v>26</v>
      </c>
      <c r="B11" s="3" t="s">
        <v>18</v>
      </c>
      <c r="C11" s="15" t="s">
        <v>43</v>
      </c>
      <c r="D11" s="4">
        <v>26</v>
      </c>
      <c r="E11" s="13">
        <v>0.69</v>
      </c>
      <c r="F11" s="6">
        <f t="shared" si="0"/>
        <v>2</v>
      </c>
      <c r="G11" s="6">
        <f t="shared" si="1"/>
        <v>3</v>
      </c>
      <c r="H11" s="6">
        <f t="shared" si="2"/>
        <v>6</v>
      </c>
      <c r="I11" s="6">
        <v>0</v>
      </c>
      <c r="J11" s="6">
        <v>0</v>
      </c>
      <c r="K11" s="6">
        <v>0</v>
      </c>
      <c r="L11" s="16">
        <f t="shared" si="4"/>
        <v>0</v>
      </c>
      <c r="M11" s="16">
        <f t="shared" si="5"/>
        <v>0</v>
      </c>
      <c r="N11" s="16">
        <f t="shared" si="6"/>
        <v>0</v>
      </c>
      <c r="O11" s="4" t="s">
        <v>19</v>
      </c>
    </row>
    <row r="12" spans="1:15" ht="30" x14ac:dyDescent="0.2">
      <c r="A12" t="s">
        <v>26</v>
      </c>
      <c r="B12" s="7" t="s">
        <v>20</v>
      </c>
      <c r="C12" s="7" t="s">
        <v>44</v>
      </c>
      <c r="D12" s="8">
        <v>22</v>
      </c>
      <c r="E12" s="13">
        <v>0.77</v>
      </c>
      <c r="F12" s="8">
        <f t="shared" si="0"/>
        <v>2</v>
      </c>
      <c r="G12" s="8">
        <f t="shared" si="1"/>
        <v>3</v>
      </c>
      <c r="H12" s="8">
        <f t="shared" si="2"/>
        <v>5</v>
      </c>
      <c r="I12" s="6">
        <v>0</v>
      </c>
      <c r="J12" s="6">
        <v>0</v>
      </c>
      <c r="K12" s="6">
        <v>0</v>
      </c>
      <c r="L12" s="16">
        <f t="shared" si="4"/>
        <v>0</v>
      </c>
      <c r="M12" s="16">
        <f t="shared" si="5"/>
        <v>0</v>
      </c>
      <c r="N12" s="16">
        <f t="shared" si="6"/>
        <v>0</v>
      </c>
      <c r="O12" s="8" t="s">
        <v>21</v>
      </c>
    </row>
    <row r="13" spans="1:15" s="9" customFormat="1" ht="45" x14ac:dyDescent="0.2">
      <c r="A13" s="10" t="s">
        <v>27</v>
      </c>
      <c r="B13" s="11" t="s">
        <v>28</v>
      </c>
      <c r="C13" s="11" t="s">
        <v>45</v>
      </c>
      <c r="D13" s="12">
        <v>335</v>
      </c>
      <c r="E13" s="12" t="s">
        <v>46</v>
      </c>
      <c r="F13" s="12">
        <f t="shared" si="0"/>
        <v>17</v>
      </c>
      <c r="G13" s="12">
        <f t="shared" si="1"/>
        <v>34</v>
      </c>
      <c r="H13" s="12">
        <f t="shared" si="2"/>
        <v>67</v>
      </c>
      <c r="I13" s="12" t="s">
        <v>46</v>
      </c>
      <c r="J13" s="12" t="s">
        <v>46</v>
      </c>
      <c r="K13" s="12" t="s">
        <v>46</v>
      </c>
      <c r="L13" s="17" t="s">
        <v>46</v>
      </c>
      <c r="M13" s="17" t="s">
        <v>46</v>
      </c>
      <c r="N13" s="17" t="s">
        <v>46</v>
      </c>
      <c r="O13" s="12" t="s">
        <v>29</v>
      </c>
    </row>
    <row r="14" spans="1:15" x14ac:dyDescent="0.2">
      <c r="A14" s="9"/>
      <c r="L14" s="18"/>
      <c r="M14" s="18"/>
      <c r="N14" s="18"/>
    </row>
    <row r="15" spans="1:15" x14ac:dyDescent="0.2">
      <c r="A15" s="9"/>
      <c r="K15" t="s">
        <v>50</v>
      </c>
      <c r="L15" s="18">
        <f>AVERAGE(L3:L13)</f>
        <v>6.5277777777777782E-2</v>
      </c>
      <c r="M15" s="18">
        <f t="shared" ref="M15:N15" si="7">AVERAGE(M3:M13)</f>
        <v>4.1408450704225344E-2</v>
      </c>
      <c r="N15" s="18">
        <f t="shared" si="7"/>
        <v>4.4427089809665754E-2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Sorghum and Setaria</vt:lpstr>
    </vt:vector>
  </TitlesOfParts>
  <Company>University of Oklahoma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 Lin</dc:creator>
  <cp:lastModifiedBy>Microsoft Office User</cp:lastModifiedBy>
  <dcterms:created xsi:type="dcterms:W3CDTF">2020-04-19T21:18:04Z</dcterms:created>
  <dcterms:modified xsi:type="dcterms:W3CDTF">2020-05-07T14:07:02Z</dcterms:modified>
</cp:coreProperties>
</file>